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codeName="ThisWorkbook"/>
  <mc:AlternateContent xmlns:mc="http://schemas.openxmlformats.org/markup-compatibility/2006">
    <mc:Choice Requires="x15">
      <x15ac:absPath xmlns:x15ac="http://schemas.microsoft.com/office/spreadsheetml/2010/11/ac" url="/Applications/Claire NMBAQC/"/>
    </mc:Choice>
  </mc:AlternateContent>
  <xr:revisionPtr revIDLastSave="0" documentId="8_{898F2841-82D7-7945-8BB7-B608E8B2B26E}" xr6:coauthVersionLast="47" xr6:coauthVersionMax="47" xr10:uidLastSave="{00000000-0000-0000-0000-000000000000}"/>
  <bookViews>
    <workbookView xWindow="0" yWindow="460" windowWidth="25600" windowHeight="15540" activeTab="1" xr2:uid="{00000000-000D-0000-FFFF-FFFF00000000}"/>
  </bookViews>
  <sheets>
    <sheet name="Applicant Details" sheetId="4" r:id="rId1"/>
    <sheet name="Required Modules" sheetId="1" r:id="rId2"/>
    <sheet name="Admin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" i="5" l="1"/>
  <c r="AC2" i="5"/>
  <c r="AD1" i="5"/>
  <c r="AC1" i="5"/>
  <c r="AB2" i="5"/>
  <c r="AB1" i="5"/>
  <c r="AA1" i="5"/>
  <c r="N2" i="5" l="1"/>
  <c r="N1" i="5"/>
  <c r="AS2" i="5" l="1"/>
  <c r="D13" i="1" l="1"/>
  <c r="C15" i="1"/>
  <c r="D2" i="1"/>
  <c r="D3" i="1"/>
  <c r="D4" i="1"/>
  <c r="D5" i="1"/>
  <c r="D6" i="1"/>
  <c r="D7" i="1"/>
  <c r="D8" i="1"/>
  <c r="D9" i="1"/>
  <c r="D10" i="1"/>
  <c r="C14" i="1" l="1"/>
  <c r="E10" i="1"/>
  <c r="E9" i="1"/>
  <c r="E8" i="1"/>
  <c r="E7" i="1"/>
  <c r="E6" i="1"/>
  <c r="E5" i="1"/>
  <c r="E4" i="1"/>
  <c r="E3" i="1"/>
  <c r="E2" i="1"/>
  <c r="D17" i="1" l="1"/>
  <c r="E13" i="1"/>
  <c r="F13" i="1" s="1"/>
  <c r="F10" i="1"/>
  <c r="F2" i="1"/>
  <c r="E17" i="1" l="1"/>
  <c r="AR2" i="5" l="1"/>
  <c r="AR1" i="5" l="1"/>
  <c r="AT1" i="5" l="1"/>
  <c r="AU1" i="5" l="1"/>
  <c r="AV1" i="5"/>
  <c r="AQ1" i="5" l="1"/>
  <c r="AS1" i="5"/>
  <c r="AP1" i="5"/>
  <c r="AO1" i="5"/>
  <c r="AN1" i="5"/>
  <c r="AM1" i="5"/>
  <c r="AL1" i="5"/>
  <c r="AK1" i="5"/>
  <c r="AJ1" i="5"/>
  <c r="AH1" i="5"/>
  <c r="AG1" i="5"/>
  <c r="Z1" i="5"/>
  <c r="Y1" i="5"/>
  <c r="X1" i="5"/>
  <c r="W1" i="5"/>
  <c r="V1" i="5"/>
  <c r="U1" i="5"/>
  <c r="T1" i="5"/>
  <c r="S1" i="5"/>
  <c r="R1" i="5"/>
  <c r="Q1" i="5"/>
  <c r="P1" i="5"/>
  <c r="O1" i="5"/>
  <c r="M1" i="5"/>
  <c r="L1" i="5"/>
  <c r="K1" i="5"/>
  <c r="J1" i="5"/>
  <c r="I1" i="5"/>
  <c r="H1" i="5"/>
  <c r="G1" i="5"/>
  <c r="F1" i="5"/>
  <c r="E1" i="5"/>
  <c r="D1" i="5"/>
  <c r="C1" i="5"/>
  <c r="B1" i="5"/>
  <c r="A1" i="5"/>
  <c r="AQ2" i="5"/>
  <c r="AP2" i="5"/>
  <c r="AO2" i="5"/>
  <c r="AN2" i="5"/>
  <c r="AM2" i="5"/>
  <c r="AL2" i="5"/>
  <c r="AK2" i="5"/>
  <c r="AJ2" i="5"/>
  <c r="AH2" i="5"/>
  <c r="AG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M2" i="5"/>
  <c r="L2" i="5"/>
  <c r="K2" i="5"/>
  <c r="J2" i="5"/>
  <c r="I2" i="5"/>
  <c r="H2" i="5"/>
  <c r="G2" i="5"/>
  <c r="F2" i="5"/>
  <c r="E2" i="5"/>
  <c r="D2" i="5"/>
  <c r="C2" i="5"/>
  <c r="B2" i="5"/>
  <c r="A2" i="5"/>
  <c r="AT2" i="5" l="1"/>
  <c r="F6" i="1"/>
  <c r="F9" i="1"/>
  <c r="F8" i="1"/>
  <c r="F7" i="1"/>
  <c r="F5" i="1"/>
  <c r="F4" i="1"/>
  <c r="F3" i="1" l="1"/>
  <c r="F17" i="1" s="1"/>
  <c r="AV2" i="5" s="1"/>
  <c r="AU2" i="5"/>
</calcChain>
</file>

<file path=xl/sharedStrings.xml><?xml version="1.0" encoding="utf-8"?>
<sst xmlns="http://schemas.openxmlformats.org/spreadsheetml/2006/main" count="287" uniqueCount="258">
  <si>
    <t>Fish - Reverse Ring Test (F-RRT)</t>
  </si>
  <si>
    <t>Fish - Ring Test (F-RT)</t>
  </si>
  <si>
    <t>Rockyshore macroalgae Ring Test (RM-RT)</t>
  </si>
  <si>
    <t>Opportunistic macroalgae cover ring test (OMC-RT)</t>
  </si>
  <si>
    <t>Opportunistic macroalgae biomass ring test (OMB-RT)</t>
  </si>
  <si>
    <t xml:space="preserve">Particle Size (PS) </t>
  </si>
  <si>
    <t xml:space="preserve">Particle Size (PS-OS) </t>
  </si>
  <si>
    <t>Benthic Invertebrate Own Sample (OS)</t>
  </si>
  <si>
    <t>Benthic Invertebrate Ring Test (RT)</t>
  </si>
  <si>
    <t>Benthic Invertebrate Laboratory Reference (LR)</t>
  </si>
  <si>
    <t>Sole trader</t>
  </si>
  <si>
    <t>Organisation Name:</t>
  </si>
  <si>
    <t>-</t>
  </si>
  <si>
    <t>Invoice Contact Name:</t>
  </si>
  <si>
    <t>Date of application:</t>
  </si>
  <si>
    <t>Lab manager name:</t>
  </si>
  <si>
    <t>E-mail:</t>
  </si>
  <si>
    <t>Invoice email:</t>
  </si>
  <si>
    <t>Invoice Facsimile:</t>
  </si>
  <si>
    <t>Purchase Order number: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</si>
  <si>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</si>
  <si>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</si>
  <si>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</si>
  <si>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</si>
  <si>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</si>
  <si>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</si>
  <si>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</si>
  <si>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</si>
  <si>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</si>
  <si>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</si>
  <si>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</si>
  <si>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</si>
  <si>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</si>
  <si>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</si>
  <si>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</si>
  <si>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</si>
  <si>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</si>
  <si>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</si>
  <si>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</si>
  <si>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</si>
  <si>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</si>
  <si>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</si>
  <si>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</si>
  <si>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</si>
  <si>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</si>
  <si>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</si>
  <si>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</si>
  <si>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</si>
  <si>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</si>
  <si>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</si>
  <si>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</si>
  <si>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</si>
  <si>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</si>
  <si>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</si>
  <si>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</si>
  <si>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</si>
  <si>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</si>
  <si>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</si>
  <si>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</si>
  <si>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</si>
  <si>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Côte d'Ivoire</t>
  </si>
  <si>
    <t>Croatia</t>
  </si>
  <si>
    <t>Cuba</t>
  </si>
  <si>
    <t>Cyprus</t>
  </si>
  <si>
    <t>Czech Republic</t>
  </si>
  <si>
    <t>Democratic People's Republic of Korea (North Korea)</t>
  </si>
  <si>
    <t>Democratic Republic of the Cong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</si>
  <si>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</si>
  <si>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</si>
  <si>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</si>
  <si>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</si>
  <si>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</si>
  <si>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</si>
  <si>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</si>
  <si>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</si>
  <si>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</si>
  <si>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</si>
  <si>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</si>
  <si>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</si>
  <si>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</si>
  <si>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</si>
  <si>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</si>
  <si>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</si>
  <si>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</si>
  <si>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</si>
  <si>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</si>
  <si>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</si>
  <si>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</si>
  <si>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</si>
  <si>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</si>
  <si>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</si>
  <si>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</si>
  <si>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</si>
  <si>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</si>
  <si>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</si>
  <si>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</si>
  <si>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</si>
  <si>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</si>
  <si>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</si>
  <si>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</si>
  <si>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</si>
  <si>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</si>
  <si>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</si>
  <si>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</si>
  <si>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</si>
  <si>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</si>
  <si>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</si>
  <si>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</si>
  <si>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</si>
  <si>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</si>
  <si>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</si>
  <si>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 (Laos)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</si>
  <si>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</si>
  <si>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</si>
  <si>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</si>
  <si>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</si>
  <si>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</si>
  <si>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</si>
  <si>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</si>
  <si>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</si>
  <si>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</si>
  <si>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</si>
  <si>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</si>
  <si>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</si>
  <si>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</si>
  <si>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</si>
  <si>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</si>
  <si>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</si>
  <si>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</si>
  <si>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</si>
  <si>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</si>
  <si>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</si>
  <si>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</si>
  <si>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</si>
  <si>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</si>
  <si>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</si>
  <si>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</si>
  <si>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</si>
  <si>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</si>
  <si>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</si>
  <si>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</si>
  <si>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</si>
  <si>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</si>
  <si>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</si>
  <si>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</si>
  <si>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</si>
  <si>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</si>
  <si>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</si>
  <si>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</si>
  <si>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</si>
  <si>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</si>
  <si>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</si>
  <si>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</si>
  <si>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</si>
  <si>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</si>
  <si>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</si>
  <si>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</si>
  <si>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</si>
  <si>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 (South Korea)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</si>
  <si>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</si>
  <si>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</si>
  <si>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</si>
  <si>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</si>
  <si>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</si>
  <si>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</si>
  <si>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</si>
  <si>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</si>
  <si>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</si>
  <si>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</si>
  <si>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</si>
  <si>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</si>
  <si>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</si>
  <si>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</si>
  <si>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</si>
  <si>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</si>
  <si>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</si>
  <si>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</si>
  <si>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</si>
  <si>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</si>
  <si>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</si>
  <si>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</si>
  <si>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</si>
  <si>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</si>
  <si>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</si>
  <si>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</si>
  <si>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</si>
  <si>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</si>
  <si>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</si>
  <si>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</si>
  <si>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</si>
  <si>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</si>
  <si>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</si>
  <si>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</si>
  <si>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</si>
  <si>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</si>
  <si>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</si>
  <si>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</si>
  <si>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</si>
  <si>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</si>
  <si>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</si>
  <si>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</si>
  <si>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</si>
  <si>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</si>
  <si>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</si>
  <si>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</si>
  <si>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</si>
  <si>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</si>
  <si>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</si>
  <si>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</si>
  <si>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</si>
  <si>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</si>
  <si>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</si>
  <si>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Unit cost</t>
  </si>
  <si>
    <t>United Kingdom</t>
  </si>
  <si>
    <t>Country</t>
  </si>
  <si>
    <t>Quantity</t>
  </si>
  <si>
    <t>Yes</t>
  </si>
  <si>
    <t>No</t>
  </si>
  <si>
    <t>Select…</t>
  </si>
  <si>
    <t>Sole Trader</t>
  </si>
  <si>
    <t>Telephone:</t>
  </si>
  <si>
    <t>Facsimile:</t>
  </si>
  <si>
    <t>Invoice Telephone:</t>
  </si>
  <si>
    <t>Contact name for sample receipt:</t>
  </si>
  <si>
    <t>Organisation Web Site:</t>
  </si>
  <si>
    <t>Select country…</t>
  </si>
  <si>
    <t xml:space="preserve">
Total
</t>
  </si>
  <si>
    <t xml:space="preserve">
</t>
  </si>
  <si>
    <t xml:space="preserve">
</t>
  </si>
  <si>
    <r>
      <t xml:space="preserve">Address 7: </t>
    </r>
    <r>
      <rPr>
        <b/>
        <sz val="11"/>
        <color theme="1"/>
        <rFont val="Calibri"/>
        <family val="2"/>
        <scheme val="minor"/>
      </rPr>
      <t>Post Code</t>
    </r>
  </si>
  <si>
    <r>
      <t xml:space="preserve">Address 6: </t>
    </r>
    <r>
      <rPr>
        <b/>
        <sz val="11"/>
        <color theme="1"/>
        <rFont val="Calibri"/>
        <family val="2"/>
        <scheme val="minor"/>
      </rPr>
      <t>Country</t>
    </r>
  </si>
  <si>
    <r>
      <t xml:space="preserve">Address 5: </t>
    </r>
    <r>
      <rPr>
        <b/>
        <sz val="11"/>
        <color theme="1"/>
        <rFont val="Calibri"/>
        <family val="2"/>
        <scheme val="minor"/>
      </rPr>
      <t>Region/County/Province</t>
    </r>
  </si>
  <si>
    <r>
      <t xml:space="preserve">Address 4: </t>
    </r>
    <r>
      <rPr>
        <b/>
        <sz val="11"/>
        <color theme="1"/>
        <rFont val="Calibri"/>
        <family val="2"/>
        <scheme val="minor"/>
      </rPr>
      <t>Town/City</t>
    </r>
  </si>
  <si>
    <r>
      <t xml:space="preserve">Address 3: </t>
    </r>
    <r>
      <rPr>
        <b/>
        <sz val="11"/>
        <color theme="1"/>
        <rFont val="Calibri"/>
        <family val="2"/>
        <scheme val="minor"/>
      </rPr>
      <t>Street</t>
    </r>
  </si>
  <si>
    <r>
      <t xml:space="preserve">Address 2: </t>
    </r>
    <r>
      <rPr>
        <b/>
        <sz val="11"/>
        <color theme="1"/>
        <rFont val="Calibri"/>
        <family val="2"/>
        <scheme val="minor"/>
      </rPr>
      <t>Building number/name</t>
    </r>
  </si>
  <si>
    <r>
      <t xml:space="preserve">Address 1: </t>
    </r>
    <r>
      <rPr>
        <b/>
        <sz val="11"/>
        <color theme="1"/>
        <rFont val="Calibri"/>
        <family val="2"/>
        <scheme val="minor"/>
      </rPr>
      <t>Department</t>
    </r>
  </si>
  <si>
    <r>
      <t xml:space="preserve">Invoice Adress 1: </t>
    </r>
    <r>
      <rPr>
        <b/>
        <sz val="11"/>
        <color theme="1"/>
        <rFont val="Calibri"/>
        <family val="2"/>
        <scheme val="minor"/>
      </rPr>
      <t>Department</t>
    </r>
  </si>
  <si>
    <r>
      <t xml:space="preserve">Invoice Adress 2: </t>
    </r>
    <r>
      <rPr>
        <b/>
        <sz val="11"/>
        <color theme="1"/>
        <rFont val="Calibri"/>
        <family val="2"/>
        <scheme val="minor"/>
      </rPr>
      <t>Building number/name</t>
    </r>
  </si>
  <si>
    <r>
      <t xml:space="preserve">Invoice Adress 3: </t>
    </r>
    <r>
      <rPr>
        <b/>
        <sz val="11"/>
        <color theme="1"/>
        <rFont val="Calibri"/>
        <family val="2"/>
        <scheme val="minor"/>
      </rPr>
      <t>Street</t>
    </r>
  </si>
  <si>
    <r>
      <t xml:space="preserve">Invoice Adress 4: </t>
    </r>
    <r>
      <rPr>
        <b/>
        <sz val="11"/>
        <color theme="1"/>
        <rFont val="Calibri"/>
        <family val="2"/>
        <scheme val="minor"/>
      </rPr>
      <t>Town/City</t>
    </r>
  </si>
  <si>
    <r>
      <t xml:space="preserve">Invoice Adress 5: </t>
    </r>
    <r>
      <rPr>
        <b/>
        <sz val="11"/>
        <color theme="1"/>
        <rFont val="Calibri"/>
        <family val="2"/>
        <scheme val="minor"/>
      </rPr>
      <t>Region/County/Province</t>
    </r>
  </si>
  <si>
    <r>
      <t xml:space="preserve">Invoice Adress 6: </t>
    </r>
    <r>
      <rPr>
        <b/>
        <sz val="11"/>
        <color theme="1"/>
        <rFont val="Calibri"/>
        <family val="2"/>
        <scheme val="minor"/>
      </rPr>
      <t>Country</t>
    </r>
  </si>
  <si>
    <r>
      <t xml:space="preserve">Invoice Adress 7: </t>
    </r>
    <r>
      <rPr>
        <b/>
        <sz val="11"/>
        <color theme="1"/>
        <rFont val="Calibri"/>
        <family val="2"/>
        <scheme val="minor"/>
      </rPr>
      <t>Post Code</t>
    </r>
  </si>
  <si>
    <t>Application received</t>
  </si>
  <si>
    <t>Annual membership flat rate</t>
  </si>
  <si>
    <t>First year NMBAQC membership</t>
  </si>
  <si>
    <t>Total after discount (excl. VAT)</t>
  </si>
  <si>
    <t>VAT (20% UK Rate)</t>
  </si>
  <si>
    <t>Total Cost (inc. VAT)</t>
  </si>
  <si>
    <t>Membership type</t>
  </si>
  <si>
    <t>Modules</t>
  </si>
  <si>
    <t>Select</t>
  </si>
  <si>
    <t>Faroe Islands</t>
  </si>
  <si>
    <t>GDPR</t>
  </si>
  <si>
    <t>Falkland Islands</t>
  </si>
  <si>
    <r>
      <rPr>
        <b/>
        <u/>
        <sz val="11"/>
        <color theme="1"/>
        <rFont val="Calibri"/>
        <family val="2"/>
        <scheme val="minor"/>
      </rPr>
      <t>General Data Protection Regulation (GDPR)</t>
    </r>
    <r>
      <rPr>
        <sz val="11"/>
        <color theme="1"/>
        <rFont val="Calibri"/>
        <family val="2"/>
        <scheme val="minor"/>
      </rPr>
      <t xml:space="preserve">
Do you give permission for the names and e-mail addresses provided to be passed to key NMBAQC contacts (Chair, technical secretary, contract managers, scheme contractors and contractors representative) so they can contact you directly regarding relevant NMBAQC matters?</t>
    </r>
  </si>
  <si>
    <t>VAT/EORI number:</t>
  </si>
  <si>
    <t>Additional information:
(e.g. contact details for specific modules, invoicing requirements)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</si>
</sst>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#,##0.0"/>
    <numFmt numFmtId="166" formatCode="&quot;£&quot;#,##0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8.5"/>
      <color indexed="12"/>
      <name val="Arial"/>
      <family val="2"/>
    </font>
    <font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6"/>
      <color rgb="FFFF0000"/>
      <name val="Arial"/>
      <family val="2"/>
    </font>
    <font>
      <b/>
      <i/>
      <u/>
      <sz val="16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92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2" xfId="0" applyBorder="1"/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4" fillId="6" borderId="4" xfId="0" applyFont="1" applyFill="1" applyBorder="1"/>
    <xf numFmtId="0" fontId="4" fillId="6" borderId="9" xfId="0" applyFont="1" applyFill="1" applyBorder="1"/>
    <xf numFmtId="0" fontId="4" fillId="7" borderId="4" xfId="0" applyFont="1" applyFill="1" applyBorder="1"/>
    <xf numFmtId="0" fontId="4" fillId="9" borderId="4" xfId="0" applyFont="1" applyFill="1" applyBorder="1"/>
    <xf numFmtId="0" fontId="4" fillId="8" borderId="4" xfId="0" applyFont="1" applyFill="1" applyBorder="1"/>
    <xf numFmtId="0" fontId="4" fillId="8" borderId="9" xfId="0" applyFont="1" applyFill="1" applyBorder="1"/>
    <xf numFmtId="0" fontId="4" fillId="11" borderId="4" xfId="0" applyFont="1" applyFill="1" applyBorder="1"/>
    <xf numFmtId="164" fontId="4" fillId="11" borderId="5" xfId="0" applyNumberFormat="1" applyFont="1" applyFill="1" applyBorder="1" applyAlignment="1">
      <alignment horizontal="center"/>
    </xf>
    <xf numFmtId="0" fontId="4" fillId="11" borderId="9" xfId="0" applyFont="1" applyFill="1" applyBorder="1"/>
    <xf numFmtId="0" fontId="4" fillId="6" borderId="7" xfId="0" applyFont="1" applyFill="1" applyBorder="1"/>
    <xf numFmtId="0" fontId="4" fillId="8" borderId="7" xfId="0" applyFont="1" applyFill="1" applyBorder="1"/>
    <xf numFmtId="0" fontId="4" fillId="7" borderId="14" xfId="0" applyFont="1" applyFill="1" applyBorder="1"/>
    <xf numFmtId="0" fontId="0" fillId="0" borderId="12" xfId="0" applyBorder="1"/>
    <xf numFmtId="0" fontId="4" fillId="0" borderId="16" xfId="0" applyFont="1" applyBorder="1"/>
    <xf numFmtId="0" fontId="4" fillId="8" borderId="14" xfId="0" applyFont="1" applyFill="1" applyBorder="1"/>
    <xf numFmtId="0" fontId="4" fillId="9" borderId="7" xfId="0" applyFont="1" applyFill="1" applyBorder="1"/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4" fillId="5" borderId="6" xfId="0" applyFont="1" applyFill="1" applyBorder="1" applyAlignment="1" applyProtection="1">
      <alignment horizontal="left"/>
      <protection locked="0"/>
    </xf>
    <xf numFmtId="0" fontId="4" fillId="5" borderId="8" xfId="0" applyFont="1" applyFill="1" applyBorder="1" applyAlignment="1" applyProtection="1">
      <alignment horizontal="left"/>
      <protection locked="0"/>
    </xf>
    <xf numFmtId="0" fontId="4" fillId="5" borderId="11" xfId="0" applyFont="1" applyFill="1" applyBorder="1" applyAlignment="1" applyProtection="1">
      <alignment horizontal="left"/>
      <protection locked="0"/>
    </xf>
    <xf numFmtId="3" fontId="4" fillId="5" borderId="5" xfId="0" applyNumberFormat="1" applyFont="1" applyFill="1" applyBorder="1" applyAlignment="1" applyProtection="1">
      <alignment horizontal="center"/>
      <protection locked="0"/>
    </xf>
    <xf numFmtId="3" fontId="4" fillId="5" borderId="10" xfId="0" applyNumberFormat="1" applyFont="1" applyFill="1" applyBorder="1" applyAlignment="1" applyProtection="1">
      <alignment horizontal="center"/>
      <protection locked="0"/>
    </xf>
    <xf numFmtId="3" fontId="4" fillId="4" borderId="5" xfId="0" applyNumberFormat="1" applyFont="1" applyFill="1" applyBorder="1" applyAlignment="1" applyProtection="1">
      <alignment horizontal="center"/>
      <protection locked="0"/>
    </xf>
    <xf numFmtId="3" fontId="4" fillId="4" borderId="3" xfId="0" applyNumberFormat="1" applyFont="1" applyFill="1" applyBorder="1" applyAlignment="1" applyProtection="1">
      <alignment horizontal="center"/>
      <protection locked="0"/>
    </xf>
    <xf numFmtId="3" fontId="4" fillId="10" borderId="5" xfId="0" applyNumberFormat="1" applyFont="1" applyFill="1" applyBorder="1" applyAlignment="1" applyProtection="1">
      <alignment horizontal="center"/>
      <protection locked="0"/>
    </xf>
    <xf numFmtId="3" fontId="4" fillId="10" borderId="2" xfId="0" applyNumberFormat="1" applyFont="1" applyFill="1" applyBorder="1" applyAlignment="1" applyProtection="1">
      <alignment horizontal="center"/>
      <protection locked="0"/>
    </xf>
    <xf numFmtId="3" fontId="4" fillId="10" borderId="10" xfId="0" applyNumberFormat="1" applyFont="1" applyFill="1" applyBorder="1" applyAlignment="1" applyProtection="1">
      <alignment horizontal="center"/>
      <protection locked="0"/>
    </xf>
    <xf numFmtId="3" fontId="4" fillId="12" borderId="5" xfId="0" applyNumberFormat="1" applyFont="1" applyFill="1" applyBorder="1" applyAlignment="1" applyProtection="1">
      <alignment horizontal="center"/>
      <protection locked="0"/>
    </xf>
    <xf numFmtId="0" fontId="4" fillId="10" borderId="8" xfId="0" applyFont="1" applyFill="1" applyBorder="1" applyAlignment="1" applyProtection="1">
      <alignment horizontal="left"/>
      <protection locked="0"/>
    </xf>
    <xf numFmtId="0" fontId="4" fillId="10" borderId="15" xfId="0" applyFont="1" applyFill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6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0" fontId="4" fillId="0" borderId="21" xfId="0" applyFont="1" applyBorder="1"/>
    <xf numFmtId="0" fontId="0" fillId="0" borderId="22" xfId="0" applyBorder="1"/>
    <xf numFmtId="0" fontId="0" fillId="0" borderId="24" xfId="0" applyBorder="1"/>
    <xf numFmtId="0" fontId="4" fillId="11" borderId="25" xfId="0" applyFont="1" applyFill="1" applyBorder="1"/>
    <xf numFmtId="3" fontId="4" fillId="12" borderId="1" xfId="0" applyNumberFormat="1" applyFont="1" applyFill="1" applyBorder="1" applyAlignment="1" applyProtection="1">
      <alignment horizontal="center"/>
      <protection locked="0"/>
    </xf>
    <xf numFmtId="164" fontId="5" fillId="3" borderId="19" xfId="0" applyNumberFormat="1" applyFont="1" applyFill="1" applyBorder="1" applyAlignment="1">
      <alignment horizontal="center"/>
    </xf>
    <xf numFmtId="164" fontId="4" fillId="0" borderId="0" xfId="0" applyNumberFormat="1" applyFont="1"/>
    <xf numFmtId="3" fontId="4" fillId="10" borderId="3" xfId="0" applyNumberFormat="1" applyFont="1" applyFill="1" applyBorder="1" applyAlignment="1" applyProtection="1">
      <alignment horizontal="center"/>
      <protection locked="0"/>
    </xf>
    <xf numFmtId="165" fontId="0" fillId="0" borderId="22" xfId="0" applyNumberFormat="1" applyBorder="1"/>
    <xf numFmtId="14" fontId="4" fillId="10" borderId="6" xfId="0" applyNumberFormat="1" applyFont="1" applyFill="1" applyBorder="1" applyAlignment="1" applyProtection="1">
      <alignment horizontal="left"/>
      <protection locked="0"/>
    </xf>
    <xf numFmtId="0" fontId="6" fillId="10" borderId="8" xfId="1" applyFill="1" applyBorder="1" applyAlignment="1" applyProtection="1">
      <alignment horizontal="left"/>
      <protection locked="0"/>
    </xf>
    <xf numFmtId="0" fontId="4" fillId="0" borderId="26" xfId="0" applyFont="1" applyBorder="1"/>
    <xf numFmtId="3" fontId="4" fillId="0" borderId="27" xfId="0" applyNumberFormat="1" applyFont="1" applyBorder="1" applyAlignment="1" applyProtection="1">
      <alignment horizontal="center"/>
      <protection locked="0"/>
    </xf>
    <xf numFmtId="165" fontId="4" fillId="0" borderId="0" xfId="0" applyNumberFormat="1" applyFont="1"/>
    <xf numFmtId="166" fontId="4" fillId="6" borderId="5" xfId="0" applyNumberFormat="1" applyFont="1" applyFill="1" applyBorder="1" applyAlignment="1">
      <alignment horizontal="center"/>
    </xf>
    <xf numFmtId="166" fontId="4" fillId="6" borderId="10" xfId="0" applyNumberFormat="1" applyFont="1" applyFill="1" applyBorder="1" applyAlignment="1">
      <alignment horizontal="center"/>
    </xf>
    <xf numFmtId="166" fontId="4" fillId="7" borderId="5" xfId="0" applyNumberFormat="1" applyFont="1" applyFill="1" applyBorder="1" applyAlignment="1">
      <alignment horizontal="center"/>
    </xf>
    <xf numFmtId="166" fontId="4" fillId="7" borderId="3" xfId="0" applyNumberFormat="1" applyFont="1" applyFill="1" applyBorder="1" applyAlignment="1">
      <alignment horizontal="center"/>
    </xf>
    <xf numFmtId="166" fontId="4" fillId="8" borderId="5" xfId="0" applyNumberFormat="1" applyFont="1" applyFill="1" applyBorder="1" applyAlignment="1">
      <alignment horizontal="center"/>
    </xf>
    <xf numFmtId="166" fontId="4" fillId="8" borderId="3" xfId="0" applyNumberFormat="1" applyFont="1" applyFill="1" applyBorder="1" applyAlignment="1">
      <alignment horizontal="center"/>
    </xf>
    <xf numFmtId="166" fontId="4" fillId="8" borderId="2" xfId="0" applyNumberFormat="1" applyFont="1" applyFill="1" applyBorder="1" applyAlignment="1">
      <alignment horizontal="center"/>
    </xf>
    <xf numFmtId="166" fontId="4" fillId="8" borderId="10" xfId="0" applyNumberFormat="1" applyFont="1" applyFill="1" applyBorder="1" applyAlignment="1">
      <alignment horizontal="center"/>
    </xf>
    <xf numFmtId="166" fontId="4" fillId="0" borderId="27" xfId="0" applyNumberFormat="1" applyFont="1" applyBorder="1" applyAlignment="1">
      <alignment horizontal="center"/>
    </xf>
    <xf numFmtId="166" fontId="5" fillId="3" borderId="19" xfId="0" applyNumberFormat="1" applyFont="1" applyFill="1" applyBorder="1" applyAlignment="1">
      <alignment horizontal="center"/>
    </xf>
    <xf numFmtId="166" fontId="4" fillId="11" borderId="1" xfId="0" applyNumberFormat="1" applyFont="1" applyFill="1" applyBorder="1" applyAlignment="1">
      <alignment horizontal="center"/>
    </xf>
    <xf numFmtId="166" fontId="4" fillId="6" borderId="6" xfId="0" applyNumberFormat="1" applyFont="1" applyFill="1" applyBorder="1" applyAlignment="1">
      <alignment horizontal="center"/>
    </xf>
    <xf numFmtId="166" fontId="4" fillId="6" borderId="11" xfId="0" applyNumberFormat="1" applyFont="1" applyFill="1" applyBorder="1" applyAlignment="1">
      <alignment horizontal="center"/>
    </xf>
    <xf numFmtId="166" fontId="4" fillId="7" borderId="6" xfId="0" applyNumberFormat="1" applyFont="1" applyFill="1" applyBorder="1" applyAlignment="1">
      <alignment horizontal="center"/>
    </xf>
    <xf numFmtId="166" fontId="4" fillId="7" borderId="15" xfId="0" applyNumberFormat="1" applyFont="1" applyFill="1" applyBorder="1" applyAlignment="1">
      <alignment horizontal="center"/>
    </xf>
    <xf numFmtId="166" fontId="4" fillId="8" borderId="6" xfId="0" applyNumberFormat="1" applyFont="1" applyFill="1" applyBorder="1" applyAlignment="1">
      <alignment horizontal="center"/>
    </xf>
    <xf numFmtId="166" fontId="4" fillId="8" borderId="8" xfId="0" applyNumberFormat="1" applyFont="1" applyFill="1" applyBorder="1" applyAlignment="1">
      <alignment horizontal="center"/>
    </xf>
    <xf numFmtId="166" fontId="4" fillId="8" borderId="11" xfId="0" applyNumberFormat="1" applyFont="1" applyFill="1" applyBorder="1" applyAlignment="1">
      <alignment horizontal="center"/>
    </xf>
    <xf numFmtId="166" fontId="4" fillId="0" borderId="28" xfId="0" applyNumberFormat="1" applyFont="1" applyBorder="1" applyAlignment="1">
      <alignment horizontal="center"/>
    </xf>
    <xf numFmtId="166" fontId="5" fillId="3" borderId="20" xfId="0" applyNumberFormat="1" applyFont="1" applyFill="1" applyBorder="1" applyAlignment="1">
      <alignment horizontal="center"/>
    </xf>
    <xf numFmtId="166" fontId="4" fillId="11" borderId="13" xfId="0" applyNumberFormat="1" applyFont="1" applyFill="1" applyBorder="1" applyAlignment="1">
      <alignment horizontal="center"/>
    </xf>
    <xf numFmtId="166" fontId="4" fillId="11" borderId="10" xfId="0" applyNumberFormat="1" applyFont="1" applyFill="1" applyBorder="1" applyAlignment="1">
      <alignment horizontal="center"/>
    </xf>
    <xf numFmtId="166" fontId="4" fillId="11" borderId="11" xfId="0" applyNumberFormat="1" applyFont="1" applyFill="1" applyBorder="1" applyAlignment="1">
      <alignment horizontal="center"/>
    </xf>
    <xf numFmtId="166" fontId="4" fillId="11" borderId="5" xfId="0" applyNumberFormat="1" applyFont="1" applyFill="1" applyBorder="1" applyAlignment="1">
      <alignment horizontal="center"/>
    </xf>
    <xf numFmtId="166" fontId="4" fillId="11" borderId="6" xfId="0" applyNumberFormat="1" applyFont="1" applyFill="1" applyBorder="1" applyAlignment="1">
      <alignment horizontal="center"/>
    </xf>
    <xf numFmtId="166" fontId="9" fillId="3" borderId="1" xfId="0" applyNumberFormat="1" applyFont="1" applyFill="1" applyBorder="1" applyAlignment="1">
      <alignment horizontal="center" vertical="center" wrapText="1"/>
    </xf>
    <xf numFmtId="166" fontId="9" fillId="3" borderId="13" xfId="0" applyNumberFormat="1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wrapText="1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2" fillId="13" borderId="11" xfId="0" applyFont="1" applyFill="1" applyBorder="1" applyAlignment="1" applyProtection="1">
      <alignment horizontal="left" vertical="center"/>
      <protection locked="0"/>
    </xf>
    <xf numFmtId="0" fontId="5" fillId="13" borderId="26" xfId="0" applyFont="1" applyFill="1" applyBorder="1" applyAlignment="1">
      <alignment wrapText="1"/>
    </xf>
    <xf numFmtId="0" fontId="2" fillId="0" borderId="0" xfId="0" applyFont="1"/>
    <xf numFmtId="0" fontId="9" fillId="3" borderId="21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353550" cy="21336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9353550" cy="21336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GB" sz="2800" b="1"/>
            <a:t>		        North-East</a:t>
          </a:r>
          <a:r>
            <a:rPr lang="en-GB" sz="2800" b="1" baseline="0"/>
            <a:t> Atlantic Marine Biological 		 		           Analytical Quality Control Scheme</a:t>
          </a:r>
        </a:p>
        <a:p>
          <a:pPr algn="l"/>
          <a:endParaRPr lang="en-GB" sz="1100" b="1" baseline="0"/>
        </a:p>
        <a:p>
          <a:pPr algn="l"/>
          <a:r>
            <a:rPr lang="en-GB" sz="1100" b="1" baseline="0"/>
            <a:t>		               </a:t>
          </a:r>
          <a:r>
            <a:rPr lang="en-GB" sz="1600" b="1" baseline="0"/>
            <a:t>Year 32 (2025-26) Scheme participation application form (version 1)</a:t>
          </a:r>
        </a:p>
        <a:p>
          <a:pPr algn="l"/>
          <a:endParaRPr lang="en-GB" sz="1100" b="1" baseline="0"/>
        </a:p>
        <a:p>
          <a:pPr algn="l"/>
          <a:r>
            <a:rPr lang="en-GB" sz="1100" b="1" baseline="0"/>
            <a:t>		                                                     </a:t>
          </a:r>
          <a:r>
            <a:rPr lang="en-GB" sz="1200" b="1" baseline="0"/>
            <a:t>Please return this completed form by e-mail to:</a:t>
          </a:r>
        </a:p>
        <a:p>
          <a:pPr algn="l"/>
          <a:r>
            <a:rPr lang="en-GB" sz="1200" b="1" baseline="0"/>
            <a:t>		                                                  </a:t>
          </a:r>
          <a:r>
            <a:rPr lang="en-GB" sz="1100" b="1" i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graham.phillips@environment-agency.gov.uk</a:t>
          </a:r>
          <a:endParaRPr lang="en-GB" sz="1200" b="1" i="1" u="sng" baseline="0"/>
        </a:p>
        <a:p>
          <a:pPr algn="l"/>
          <a:r>
            <a:rPr lang="en-GB" sz="1200" b="1" baseline="0"/>
            <a:t>                                                                                                </a:t>
          </a:r>
          <a:endParaRPr lang="en-GB" sz="1200" b="1" i="1" u="sng" baseline="0"/>
        </a:p>
        <a:p>
          <a:pPr algn="l"/>
          <a:endParaRPr lang="en-GB" sz="1100"/>
        </a:p>
      </xdr:txBody>
    </xdr:sp>
    <xdr:clientData/>
  </xdr:oneCellAnchor>
  <xdr:twoCellAnchor editAs="oneCell">
    <xdr:from>
      <xdr:col>0</xdr:col>
      <xdr:colOff>190500</xdr:colOff>
      <xdr:row>0</xdr:row>
      <xdr:rowOff>180975</xdr:rowOff>
    </xdr:from>
    <xdr:to>
      <xdr:col>0</xdr:col>
      <xdr:colOff>1759340</xdr:colOff>
      <xdr:row>0</xdr:row>
      <xdr:rowOff>1695450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0975"/>
          <a:ext cx="1568840" cy="1514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25400</xdr:colOff>
          <xdr:row>17</xdr:row>
          <xdr:rowOff>12700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GB" sz="1600" b="1" i="1" u="none" strike="noStrike" baseline="0">
                  <a:solidFill>
                    <a:srgbClr val="FF0000"/>
                  </a:solidFill>
                  <a:latin typeface="Arial" pitchFamily="2" charset="0"/>
                  <a:cs typeface="Arial" pitchFamily="2" charset="0"/>
                </a:rPr>
                <a:t>1) Select required modules and membership type - select quantity = 0 for modules that are not required</a:t>
              </a:r>
            </a:p>
            <a:p>
              <a:pPr algn="ctr" rtl="0">
                <a:defRPr sz="1000"/>
              </a:pPr>
              <a:endParaRPr lang="en-GB" sz="1600" b="1" i="1" u="sng" strike="noStrike" baseline="0">
                <a:solidFill>
                  <a:srgbClr val="FF0000"/>
                </a:solidFill>
                <a:latin typeface="Arial" pitchFamily="2" charset="0"/>
                <a:cs typeface="Arial" pitchFamily="2" charset="0"/>
              </a:endParaRPr>
            </a:p>
            <a:p>
              <a:pPr algn="ctr" rtl="0">
                <a:defRPr sz="1000"/>
              </a:pPr>
              <a:r>
                <a:rPr lang="en-GB" sz="1600" b="1" i="1" u="none" strike="noStrike" baseline="0">
                  <a:solidFill>
                    <a:srgbClr val="FF0000"/>
                  </a:solidFill>
                  <a:latin typeface="Arial" pitchFamily="2" charset="0"/>
                  <a:cs typeface="Arial" pitchFamily="2" charset="0"/>
                </a:rPr>
                <a:t>2) Send application by e-mail to:</a:t>
              </a:r>
            </a:p>
            <a:p>
              <a:pPr algn="ctr" rtl="0">
                <a:defRPr sz="1000"/>
              </a:pPr>
              <a:r>
                <a:rPr lang="en-GB" sz="1600" b="1" i="1" u="sng" strike="noStrike" baseline="0">
                  <a:solidFill>
                    <a:srgbClr val="FF0000"/>
                  </a:solidFill>
                  <a:latin typeface="Arial" pitchFamily="2" charset="0"/>
                  <a:cs typeface="Arial" pitchFamily="2" charset="0"/>
                </a:rPr>
                <a:t>graham.phillips@environment-agency.gov.uk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546100</xdr:colOff>
          <xdr:row>2</xdr:row>
          <xdr:rowOff>0</xdr:rowOff>
        </xdr:from>
        <xdr:to>
          <xdr:col>7</xdr:col>
          <xdr:colOff>787400</xdr:colOff>
          <xdr:row>1048575</xdr:row>
          <xdr:rowOff>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FF0000"/>
                  </a:solidFill>
                  <a:latin typeface="Arial" pitchFamily="2" charset="0"/>
                  <a:cs typeface="Arial" pitchFamily="2" charset="0"/>
                </a:rPr>
                <a:t>Export to NMBAQC master spreadsheet (NMBAQC master spreadsheet must be open)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12700</xdr:rowOff>
        </xdr:from>
        <xdr:to>
          <xdr:col>2</xdr:col>
          <xdr:colOff>533400</xdr:colOff>
          <xdr:row>3</xdr:row>
          <xdr:rowOff>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FF0000"/>
                  </a:solidFill>
                  <a:latin typeface="Arial" pitchFamily="2" charset="0"/>
                  <a:cs typeface="Arial" pitchFamily="2" charset="0"/>
                </a:rPr>
                <a:t>Open NMBAQC master spreadsheet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FC199"/>
  <sheetViews>
    <sheetView topLeftCell="A8" workbookViewId="0"/>
  </sheetViews>
  <sheetFormatPr baseColWidth="10" defaultColWidth="0" defaultRowHeight="16" zeroHeight="1" x14ac:dyDescent="0.2"/>
  <cols>
    <col min="1" max="1" width="49.140625" style="20" bestFit="1" customWidth="1"/>
    <col min="2" max="2" width="60.140625" style="38" customWidth="1"/>
    <col min="3" max="3" width="43.28515625" hidden="1" customWidth="1"/>
    <col min="4" max="4" width="7.7109375" hidden="1" customWidth="1"/>
    <col min="5" max="16383" width="4.28515625" hidden="1"/>
    <col min="16384" max="16384" width="2" hidden="1" customWidth="1"/>
  </cols>
  <sheetData>
    <row r="1" spans="1:4" ht="183.75" customHeight="1" x14ac:dyDescent="0.2">
      <c r="A1" s="11" t="s">
        <v>14</v>
      </c>
      <c r="B1" s="52"/>
      <c r="C1" t="s">
        <v>214</v>
      </c>
      <c r="D1" t="s">
        <v>253</v>
      </c>
    </row>
    <row r="2" spans="1:4" x14ac:dyDescent="0.2">
      <c r="A2" s="17" t="s">
        <v>11</v>
      </c>
      <c r="B2" s="36"/>
      <c r="C2" t="s">
        <v>225</v>
      </c>
      <c r="D2" t="s">
        <v>218</v>
      </c>
    </row>
    <row r="3" spans="1:4" x14ac:dyDescent="0.2">
      <c r="A3" s="17" t="s">
        <v>224</v>
      </c>
      <c r="B3" s="53"/>
      <c r="C3" t="s">
        <v>213</v>
      </c>
      <c r="D3" t="s">
        <v>217</v>
      </c>
    </row>
    <row r="4" spans="1:4" ht="17" thickBot="1" x14ac:dyDescent="0.25">
      <c r="A4" s="21" t="s">
        <v>15</v>
      </c>
      <c r="B4" s="37"/>
      <c r="C4" t="s">
        <v>20</v>
      </c>
      <c r="D4" t="s">
        <v>216</v>
      </c>
    </row>
    <row r="5" spans="1:4" x14ac:dyDescent="0.2">
      <c r="A5" s="10" t="s">
        <v>223</v>
      </c>
      <c r="B5" s="23"/>
      <c r="C5" t="s">
        <v>21</v>
      </c>
    </row>
    <row r="6" spans="1:4" x14ac:dyDescent="0.2">
      <c r="A6" s="22" t="s">
        <v>235</v>
      </c>
      <c r="B6" s="24"/>
      <c r="C6" t="s">
        <v>22</v>
      </c>
    </row>
    <row r="7" spans="1:4" x14ac:dyDescent="0.2">
      <c r="A7" s="22" t="s">
        <v>234</v>
      </c>
      <c r="B7" s="24"/>
      <c r="C7" t="s">
        <v>23</v>
      </c>
    </row>
    <row r="8" spans="1:4" x14ac:dyDescent="0.2">
      <c r="A8" s="22" t="s">
        <v>233</v>
      </c>
      <c r="B8" s="24"/>
      <c r="C8" t="s">
        <v>24</v>
      </c>
    </row>
    <row r="9" spans="1:4" x14ac:dyDescent="0.2">
      <c r="A9" s="22" t="s">
        <v>232</v>
      </c>
      <c r="B9" s="24"/>
      <c r="C9" t="s">
        <v>25</v>
      </c>
    </row>
    <row r="10" spans="1:4" x14ac:dyDescent="0.2">
      <c r="A10" s="22" t="s">
        <v>231</v>
      </c>
      <c r="B10" s="24"/>
      <c r="C10" t="s">
        <v>26</v>
      </c>
    </row>
    <row r="11" spans="1:4" x14ac:dyDescent="0.2">
      <c r="A11" s="22" t="s">
        <v>230</v>
      </c>
      <c r="B11" s="24" t="s">
        <v>225</v>
      </c>
      <c r="C11" t="s">
        <v>27</v>
      </c>
    </row>
    <row r="12" spans="1:4" x14ac:dyDescent="0.2">
      <c r="A12" s="22" t="s">
        <v>229</v>
      </c>
      <c r="B12" s="24"/>
      <c r="C12" t="s">
        <v>28</v>
      </c>
    </row>
    <row r="13" spans="1:4" x14ac:dyDescent="0.2">
      <c r="A13" s="22" t="s">
        <v>220</v>
      </c>
      <c r="B13" s="24"/>
      <c r="C13" t="s">
        <v>29</v>
      </c>
    </row>
    <row r="14" spans="1:4" x14ac:dyDescent="0.2">
      <c r="A14" s="22" t="s">
        <v>221</v>
      </c>
      <c r="B14" s="24"/>
      <c r="C14" t="s">
        <v>30</v>
      </c>
    </row>
    <row r="15" spans="1:4" ht="17" thickBot="1" x14ac:dyDescent="0.25">
      <c r="A15" s="22" t="s">
        <v>16</v>
      </c>
      <c r="B15" s="24"/>
      <c r="C15" t="s">
        <v>31</v>
      </c>
    </row>
    <row r="16" spans="1:4" s="2" customFormat="1" x14ac:dyDescent="0.2">
      <c r="A16" s="7" t="s">
        <v>13</v>
      </c>
      <c r="B16" s="25"/>
    </row>
    <row r="17" spans="1:3" x14ac:dyDescent="0.2">
      <c r="A17" s="16" t="s">
        <v>236</v>
      </c>
      <c r="B17" s="26"/>
      <c r="C17" t="s">
        <v>32</v>
      </c>
    </row>
    <row r="18" spans="1:3" x14ac:dyDescent="0.2">
      <c r="A18" s="16" t="s">
        <v>237</v>
      </c>
      <c r="B18" s="26"/>
      <c r="C18" t="s">
        <v>33</v>
      </c>
    </row>
    <row r="19" spans="1:3" x14ac:dyDescent="0.2">
      <c r="A19" s="16" t="s">
        <v>238</v>
      </c>
      <c r="B19" s="26"/>
      <c r="C19" t="s">
        <v>34</v>
      </c>
    </row>
    <row r="20" spans="1:3" x14ac:dyDescent="0.2">
      <c r="A20" s="16" t="s">
        <v>239</v>
      </c>
      <c r="B20" s="26"/>
      <c r="C20" t="s">
        <v>35</v>
      </c>
    </row>
    <row r="21" spans="1:3" x14ac:dyDescent="0.2">
      <c r="A21" s="16" t="s">
        <v>240</v>
      </c>
      <c r="B21" s="26"/>
      <c r="C21" t="s">
        <v>36</v>
      </c>
    </row>
    <row r="22" spans="1:3" x14ac:dyDescent="0.2">
      <c r="A22" s="16" t="s">
        <v>241</v>
      </c>
      <c r="B22" s="26" t="s">
        <v>225</v>
      </c>
      <c r="C22" t="s">
        <v>37</v>
      </c>
    </row>
    <row r="23" spans="1:3" x14ac:dyDescent="0.2">
      <c r="A23" s="16" t="s">
        <v>242</v>
      </c>
      <c r="B23" s="26"/>
      <c r="C23" t="s">
        <v>38</v>
      </c>
    </row>
    <row r="24" spans="1:3" x14ac:dyDescent="0.2">
      <c r="A24" s="16" t="s">
        <v>222</v>
      </c>
      <c r="B24" s="26"/>
      <c r="C24" t="s">
        <v>39</v>
      </c>
    </row>
    <row r="25" spans="1:3" x14ac:dyDescent="0.2">
      <c r="A25" s="16" t="s">
        <v>18</v>
      </c>
      <c r="B25" s="26"/>
      <c r="C25" t="s">
        <v>40</v>
      </c>
    </row>
    <row r="26" spans="1:3" x14ac:dyDescent="0.2">
      <c r="A26" s="16" t="s">
        <v>17</v>
      </c>
      <c r="B26" s="26"/>
      <c r="C26" t="s">
        <v>41</v>
      </c>
    </row>
    <row r="27" spans="1:3" x14ac:dyDescent="0.2">
      <c r="A27" s="16" t="s">
        <v>19</v>
      </c>
      <c r="B27" s="26"/>
      <c r="C27" t="s">
        <v>42</v>
      </c>
    </row>
    <row r="28" spans="1:3" ht="17" thickBot="1" x14ac:dyDescent="0.25">
      <c r="A28" s="8" t="s">
        <v>256</v>
      </c>
      <c r="B28" s="27"/>
    </row>
    <row r="29" spans="1:3" ht="81" thickBot="1" x14ac:dyDescent="0.25">
      <c r="A29" s="84" t="s">
        <v>255</v>
      </c>
      <c r="B29" s="85" t="s">
        <v>218</v>
      </c>
      <c r="C29" t="s">
        <v>43</v>
      </c>
    </row>
    <row r="30" spans="1:3" ht="33" thickBot="1" x14ac:dyDescent="0.25">
      <c r="A30" s="87" t="s">
        <v>257</v>
      </c>
      <c r="B30" s="86"/>
      <c r="C30" t="s">
        <v>44</v>
      </c>
    </row>
    <row r="31" spans="1:3" hidden="1" x14ac:dyDescent="0.2">
      <c r="C31" t="s">
        <v>45</v>
      </c>
    </row>
    <row r="32" spans="1:3" hidden="1" x14ac:dyDescent="0.2">
      <c r="C32" t="s">
        <v>46</v>
      </c>
    </row>
    <row r="33" spans="3:3" hidden="1" x14ac:dyDescent="0.2">
      <c r="C33" t="s">
        <v>47</v>
      </c>
    </row>
    <row r="34" spans="3:3" hidden="1" x14ac:dyDescent="0.2">
      <c r="C34" t="s">
        <v>48</v>
      </c>
    </row>
    <row r="35" spans="3:3" hidden="1" x14ac:dyDescent="0.2">
      <c r="C35" t="s">
        <v>49</v>
      </c>
    </row>
    <row r="36" spans="3:3" hidden="1" x14ac:dyDescent="0.2">
      <c r="C36" t="s">
        <v>50</v>
      </c>
    </row>
    <row r="37" spans="3:3" hidden="1" x14ac:dyDescent="0.2">
      <c r="C37" t="s">
        <v>51</v>
      </c>
    </row>
    <row r="38" spans="3:3" hidden="1" x14ac:dyDescent="0.2">
      <c r="C38" t="s">
        <v>52</v>
      </c>
    </row>
    <row r="39" spans="3:3" hidden="1" x14ac:dyDescent="0.2">
      <c r="C39" t="s">
        <v>53</v>
      </c>
    </row>
    <row r="40" spans="3:3" hidden="1" x14ac:dyDescent="0.2">
      <c r="C40" t="s">
        <v>54</v>
      </c>
    </row>
    <row r="41" spans="3:3" hidden="1" x14ac:dyDescent="0.2">
      <c r="C41" t="s">
        <v>55</v>
      </c>
    </row>
    <row r="42" spans="3:3" hidden="1" x14ac:dyDescent="0.2">
      <c r="C42" t="s">
        <v>56</v>
      </c>
    </row>
    <row r="43" spans="3:3" hidden="1" x14ac:dyDescent="0.2">
      <c r="C43" t="s">
        <v>57</v>
      </c>
    </row>
    <row r="44" spans="3:3" hidden="1" x14ac:dyDescent="0.2">
      <c r="C44" t="s">
        <v>58</v>
      </c>
    </row>
    <row r="45" spans="3:3" hidden="1" x14ac:dyDescent="0.2">
      <c r="C45" t="s">
        <v>59</v>
      </c>
    </row>
    <row r="46" spans="3:3" hidden="1" x14ac:dyDescent="0.2">
      <c r="C46" t="s">
        <v>60</v>
      </c>
    </row>
    <row r="47" spans="3:3" hidden="1" x14ac:dyDescent="0.2">
      <c r="C47" t="s">
        <v>61</v>
      </c>
    </row>
    <row r="48" spans="3:3" hidden="1" x14ac:dyDescent="0.2">
      <c r="C48" t="s">
        <v>62</v>
      </c>
    </row>
    <row r="49" spans="3:3" hidden="1" x14ac:dyDescent="0.2">
      <c r="C49" t="s">
        <v>63</v>
      </c>
    </row>
    <row r="50" spans="3:3" hidden="1" x14ac:dyDescent="0.2">
      <c r="C50" t="s">
        <v>64</v>
      </c>
    </row>
    <row r="51" spans="3:3" hidden="1" x14ac:dyDescent="0.2">
      <c r="C51" t="s">
        <v>65</v>
      </c>
    </row>
    <row r="52" spans="3:3" hidden="1" x14ac:dyDescent="0.2">
      <c r="C52" t="s">
        <v>66</v>
      </c>
    </row>
    <row r="53" spans="3:3" hidden="1" x14ac:dyDescent="0.2">
      <c r="C53" t="s">
        <v>67</v>
      </c>
    </row>
    <row r="54" spans="3:3" hidden="1" x14ac:dyDescent="0.2">
      <c r="C54" t="s">
        <v>68</v>
      </c>
    </row>
    <row r="55" spans="3:3" hidden="1" x14ac:dyDescent="0.2">
      <c r="C55" t="s">
        <v>69</v>
      </c>
    </row>
    <row r="56" spans="3:3" hidden="1" x14ac:dyDescent="0.2">
      <c r="C56" t="s">
        <v>70</v>
      </c>
    </row>
    <row r="57" spans="3:3" hidden="1" x14ac:dyDescent="0.2">
      <c r="C57" t="s">
        <v>71</v>
      </c>
    </row>
    <row r="58" spans="3:3" hidden="1" x14ac:dyDescent="0.2">
      <c r="C58" t="s">
        <v>72</v>
      </c>
    </row>
    <row r="59" spans="3:3" hidden="1" x14ac:dyDescent="0.2">
      <c r="C59" t="s">
        <v>73</v>
      </c>
    </row>
    <row r="60" spans="3:3" hidden="1" x14ac:dyDescent="0.2">
      <c r="C60" t="s">
        <v>74</v>
      </c>
    </row>
    <row r="61" spans="3:3" hidden="1" x14ac:dyDescent="0.2">
      <c r="C61" t="s">
        <v>75</v>
      </c>
    </row>
    <row r="62" spans="3:3" hidden="1" x14ac:dyDescent="0.2">
      <c r="C62" t="s">
        <v>76</v>
      </c>
    </row>
    <row r="63" spans="3:3" hidden="1" x14ac:dyDescent="0.2">
      <c r="C63" t="s">
        <v>77</v>
      </c>
    </row>
    <row r="64" spans="3:3" hidden="1" x14ac:dyDescent="0.2">
      <c r="C64" t="s">
        <v>254</v>
      </c>
    </row>
    <row r="65" spans="3:3" hidden="1" x14ac:dyDescent="0.2">
      <c r="C65" t="s">
        <v>252</v>
      </c>
    </row>
    <row r="66" spans="3:3" hidden="1" x14ac:dyDescent="0.2">
      <c r="C66" t="s">
        <v>78</v>
      </c>
    </row>
    <row r="67" spans="3:3" hidden="1" x14ac:dyDescent="0.2">
      <c r="C67" t="s">
        <v>79</v>
      </c>
    </row>
    <row r="68" spans="3:3" hidden="1" x14ac:dyDescent="0.2">
      <c r="C68" t="s">
        <v>80</v>
      </c>
    </row>
    <row r="69" spans="3:3" hidden="1" x14ac:dyDescent="0.2">
      <c r="C69" t="s">
        <v>81</v>
      </c>
    </row>
    <row r="70" spans="3:3" hidden="1" x14ac:dyDescent="0.2">
      <c r="C70" t="s">
        <v>82</v>
      </c>
    </row>
    <row r="71" spans="3:3" hidden="1" x14ac:dyDescent="0.2">
      <c r="C71" t="s">
        <v>83</v>
      </c>
    </row>
    <row r="72" spans="3:3" hidden="1" x14ac:dyDescent="0.2">
      <c r="C72" t="s">
        <v>84</v>
      </c>
    </row>
    <row r="73" spans="3:3" hidden="1" x14ac:dyDescent="0.2">
      <c r="C73" t="s">
        <v>85</v>
      </c>
    </row>
    <row r="74" spans="3:3" hidden="1" x14ac:dyDescent="0.2">
      <c r="C74" t="s">
        <v>86</v>
      </c>
    </row>
    <row r="75" spans="3:3" hidden="1" x14ac:dyDescent="0.2">
      <c r="C75" t="s">
        <v>87</v>
      </c>
    </row>
    <row r="76" spans="3:3" hidden="1" x14ac:dyDescent="0.2">
      <c r="C76" t="s">
        <v>88</v>
      </c>
    </row>
    <row r="77" spans="3:3" hidden="1" x14ac:dyDescent="0.2">
      <c r="C77" t="s">
        <v>89</v>
      </c>
    </row>
    <row r="78" spans="3:3" hidden="1" x14ac:dyDescent="0.2">
      <c r="C78" t="s">
        <v>90</v>
      </c>
    </row>
    <row r="79" spans="3:3" hidden="1" x14ac:dyDescent="0.2">
      <c r="C79" t="s">
        <v>91</v>
      </c>
    </row>
    <row r="80" spans="3:3" hidden="1" x14ac:dyDescent="0.2">
      <c r="C80" t="s">
        <v>92</v>
      </c>
    </row>
    <row r="81" spans="3:3" hidden="1" x14ac:dyDescent="0.2">
      <c r="C81" t="s">
        <v>93</v>
      </c>
    </row>
    <row r="82" spans="3:3" hidden="1" x14ac:dyDescent="0.2">
      <c r="C82" t="s">
        <v>94</v>
      </c>
    </row>
    <row r="83" spans="3:3" hidden="1" x14ac:dyDescent="0.2">
      <c r="C83" t="s">
        <v>95</v>
      </c>
    </row>
    <row r="84" spans="3:3" hidden="1" x14ac:dyDescent="0.2">
      <c r="C84" t="s">
        <v>96</v>
      </c>
    </row>
    <row r="85" spans="3:3" hidden="1" x14ac:dyDescent="0.2">
      <c r="C85" t="s">
        <v>97</v>
      </c>
    </row>
    <row r="86" spans="3:3" hidden="1" x14ac:dyDescent="0.2">
      <c r="C86" t="s">
        <v>98</v>
      </c>
    </row>
    <row r="87" spans="3:3" hidden="1" x14ac:dyDescent="0.2">
      <c r="C87" t="s">
        <v>99</v>
      </c>
    </row>
    <row r="88" spans="3:3" hidden="1" x14ac:dyDescent="0.2">
      <c r="C88" t="s">
        <v>100</v>
      </c>
    </row>
    <row r="89" spans="3:3" hidden="1" x14ac:dyDescent="0.2">
      <c r="C89" t="s">
        <v>101</v>
      </c>
    </row>
    <row r="90" spans="3:3" hidden="1" x14ac:dyDescent="0.2">
      <c r="C90" t="s">
        <v>102</v>
      </c>
    </row>
    <row r="91" spans="3:3" hidden="1" x14ac:dyDescent="0.2">
      <c r="C91" t="s">
        <v>103</v>
      </c>
    </row>
    <row r="92" spans="3:3" hidden="1" x14ac:dyDescent="0.2">
      <c r="C92" t="s">
        <v>104</v>
      </c>
    </row>
    <row r="93" spans="3:3" hidden="1" x14ac:dyDescent="0.2">
      <c r="C93" t="s">
        <v>105</v>
      </c>
    </row>
    <row r="94" spans="3:3" hidden="1" x14ac:dyDescent="0.2">
      <c r="C94" t="s">
        <v>106</v>
      </c>
    </row>
    <row r="95" spans="3:3" hidden="1" x14ac:dyDescent="0.2">
      <c r="C95" t="s">
        <v>107</v>
      </c>
    </row>
    <row r="96" spans="3:3" hidden="1" x14ac:dyDescent="0.2">
      <c r="C96" t="s">
        <v>108</v>
      </c>
    </row>
    <row r="97" spans="3:3" hidden="1" x14ac:dyDescent="0.2">
      <c r="C97" t="s">
        <v>109</v>
      </c>
    </row>
    <row r="98" spans="3:3" hidden="1" x14ac:dyDescent="0.2">
      <c r="C98" t="s">
        <v>110</v>
      </c>
    </row>
    <row r="99" spans="3:3" hidden="1" x14ac:dyDescent="0.2">
      <c r="C99" t="s">
        <v>111</v>
      </c>
    </row>
    <row r="100" spans="3:3" hidden="1" x14ac:dyDescent="0.2">
      <c r="C100" t="s">
        <v>112</v>
      </c>
    </row>
    <row r="101" spans="3:3" hidden="1" x14ac:dyDescent="0.2">
      <c r="C101" t="s">
        <v>113</v>
      </c>
    </row>
    <row r="102" spans="3:3" hidden="1" x14ac:dyDescent="0.2">
      <c r="C102" t="s">
        <v>114</v>
      </c>
    </row>
    <row r="103" spans="3:3" hidden="1" x14ac:dyDescent="0.2">
      <c r="C103" t="s">
        <v>115</v>
      </c>
    </row>
    <row r="104" spans="3:3" hidden="1" x14ac:dyDescent="0.2">
      <c r="C104" t="s">
        <v>116</v>
      </c>
    </row>
    <row r="105" spans="3:3" hidden="1" x14ac:dyDescent="0.2">
      <c r="C105" t="s">
        <v>117</v>
      </c>
    </row>
    <row r="106" spans="3:3" hidden="1" x14ac:dyDescent="0.2">
      <c r="C106" t="s">
        <v>118</v>
      </c>
    </row>
    <row r="107" spans="3:3" hidden="1" x14ac:dyDescent="0.2">
      <c r="C107" t="s">
        <v>119</v>
      </c>
    </row>
    <row r="108" spans="3:3" hidden="1" x14ac:dyDescent="0.2">
      <c r="C108" t="s">
        <v>120</v>
      </c>
    </row>
    <row r="109" spans="3:3" hidden="1" x14ac:dyDescent="0.2">
      <c r="C109" t="s">
        <v>121</v>
      </c>
    </row>
    <row r="110" spans="3:3" hidden="1" x14ac:dyDescent="0.2">
      <c r="C110" t="s">
        <v>122</v>
      </c>
    </row>
    <row r="111" spans="3:3" hidden="1" x14ac:dyDescent="0.2">
      <c r="C111" t="s">
        <v>123</v>
      </c>
    </row>
    <row r="112" spans="3:3" hidden="1" x14ac:dyDescent="0.2">
      <c r="C112" t="s">
        <v>124</v>
      </c>
    </row>
    <row r="113" spans="3:3" hidden="1" x14ac:dyDescent="0.2">
      <c r="C113" t="s">
        <v>125</v>
      </c>
    </row>
    <row r="114" spans="3:3" hidden="1" x14ac:dyDescent="0.2">
      <c r="C114" t="s">
        <v>126</v>
      </c>
    </row>
    <row r="115" spans="3:3" hidden="1" x14ac:dyDescent="0.2">
      <c r="C115" t="s">
        <v>127</v>
      </c>
    </row>
    <row r="116" spans="3:3" hidden="1" x14ac:dyDescent="0.2">
      <c r="C116" t="s">
        <v>128</v>
      </c>
    </row>
    <row r="117" spans="3:3" hidden="1" x14ac:dyDescent="0.2">
      <c r="C117" t="s">
        <v>129</v>
      </c>
    </row>
    <row r="118" spans="3:3" hidden="1" x14ac:dyDescent="0.2">
      <c r="C118" t="s">
        <v>130</v>
      </c>
    </row>
    <row r="119" spans="3:3" hidden="1" x14ac:dyDescent="0.2">
      <c r="C119" t="s">
        <v>131</v>
      </c>
    </row>
    <row r="120" spans="3:3" hidden="1" x14ac:dyDescent="0.2">
      <c r="C120" t="s">
        <v>132</v>
      </c>
    </row>
    <row r="121" spans="3:3" hidden="1" x14ac:dyDescent="0.2">
      <c r="C121" t="s">
        <v>133</v>
      </c>
    </row>
    <row r="122" spans="3:3" hidden="1" x14ac:dyDescent="0.2">
      <c r="C122" t="s">
        <v>134</v>
      </c>
    </row>
    <row r="123" spans="3:3" hidden="1" x14ac:dyDescent="0.2">
      <c r="C123" t="s">
        <v>135</v>
      </c>
    </row>
    <row r="124" spans="3:3" hidden="1" x14ac:dyDescent="0.2">
      <c r="C124" t="s">
        <v>136</v>
      </c>
    </row>
    <row r="125" spans="3:3" hidden="1" x14ac:dyDescent="0.2">
      <c r="C125" t="s">
        <v>137</v>
      </c>
    </row>
    <row r="126" spans="3:3" hidden="1" x14ac:dyDescent="0.2">
      <c r="C126" t="s">
        <v>138</v>
      </c>
    </row>
    <row r="127" spans="3:3" hidden="1" x14ac:dyDescent="0.2">
      <c r="C127" t="s">
        <v>139</v>
      </c>
    </row>
    <row r="128" spans="3:3" hidden="1" x14ac:dyDescent="0.2">
      <c r="C128" t="s">
        <v>140</v>
      </c>
    </row>
    <row r="129" spans="3:3" hidden="1" x14ac:dyDescent="0.2">
      <c r="C129" t="s">
        <v>141</v>
      </c>
    </row>
    <row r="130" spans="3:3" hidden="1" x14ac:dyDescent="0.2">
      <c r="C130" t="s">
        <v>142</v>
      </c>
    </row>
    <row r="131" spans="3:3" hidden="1" x14ac:dyDescent="0.2">
      <c r="C131" t="s">
        <v>143</v>
      </c>
    </row>
    <row r="132" spans="3:3" hidden="1" x14ac:dyDescent="0.2">
      <c r="C132" t="s">
        <v>144</v>
      </c>
    </row>
    <row r="133" spans="3:3" hidden="1" x14ac:dyDescent="0.2">
      <c r="C133" t="s">
        <v>145</v>
      </c>
    </row>
    <row r="134" spans="3:3" hidden="1" x14ac:dyDescent="0.2">
      <c r="C134" t="s">
        <v>146</v>
      </c>
    </row>
    <row r="135" spans="3:3" hidden="1" x14ac:dyDescent="0.2">
      <c r="C135" t="s">
        <v>147</v>
      </c>
    </row>
    <row r="136" spans="3:3" hidden="1" x14ac:dyDescent="0.2">
      <c r="C136" t="s">
        <v>148</v>
      </c>
    </row>
    <row r="137" spans="3:3" hidden="1" x14ac:dyDescent="0.2">
      <c r="C137" t="s">
        <v>149</v>
      </c>
    </row>
    <row r="138" spans="3:3" hidden="1" x14ac:dyDescent="0.2">
      <c r="C138" t="s">
        <v>150</v>
      </c>
    </row>
    <row r="139" spans="3:3" hidden="1" x14ac:dyDescent="0.2">
      <c r="C139" t="s">
        <v>151</v>
      </c>
    </row>
    <row r="140" spans="3:3" hidden="1" x14ac:dyDescent="0.2">
      <c r="C140" t="s">
        <v>152</v>
      </c>
    </row>
    <row r="141" spans="3:3" hidden="1" x14ac:dyDescent="0.2">
      <c r="C141" t="s">
        <v>153</v>
      </c>
    </row>
    <row r="142" spans="3:3" hidden="1" x14ac:dyDescent="0.2">
      <c r="C142" t="s">
        <v>154</v>
      </c>
    </row>
    <row r="143" spans="3:3" hidden="1" x14ac:dyDescent="0.2">
      <c r="C143" t="s">
        <v>155</v>
      </c>
    </row>
    <row r="144" spans="3:3" hidden="1" x14ac:dyDescent="0.2">
      <c r="C144" t="s">
        <v>156</v>
      </c>
    </row>
    <row r="145" spans="3:3" hidden="1" x14ac:dyDescent="0.2">
      <c r="C145" t="s">
        <v>157</v>
      </c>
    </row>
    <row r="146" spans="3:3" hidden="1" x14ac:dyDescent="0.2">
      <c r="C146" t="s">
        <v>158</v>
      </c>
    </row>
    <row r="147" spans="3:3" hidden="1" x14ac:dyDescent="0.2">
      <c r="C147" t="s">
        <v>159</v>
      </c>
    </row>
    <row r="148" spans="3:3" hidden="1" x14ac:dyDescent="0.2">
      <c r="C148" t="s">
        <v>160</v>
      </c>
    </row>
    <row r="149" spans="3:3" hidden="1" x14ac:dyDescent="0.2">
      <c r="C149" t="s">
        <v>161</v>
      </c>
    </row>
    <row r="150" spans="3:3" hidden="1" x14ac:dyDescent="0.2">
      <c r="C150" t="s">
        <v>162</v>
      </c>
    </row>
    <row r="151" spans="3:3" hidden="1" x14ac:dyDescent="0.2">
      <c r="C151" t="s">
        <v>163</v>
      </c>
    </row>
    <row r="152" spans="3:3" hidden="1" x14ac:dyDescent="0.2">
      <c r="C152" t="s">
        <v>164</v>
      </c>
    </row>
    <row r="153" spans="3:3" hidden="1" x14ac:dyDescent="0.2">
      <c r="C153" t="s">
        <v>165</v>
      </c>
    </row>
    <row r="154" spans="3:3" hidden="1" x14ac:dyDescent="0.2">
      <c r="C154" t="s">
        <v>166</v>
      </c>
    </row>
    <row r="155" spans="3:3" hidden="1" x14ac:dyDescent="0.2">
      <c r="C155" t="s">
        <v>167</v>
      </c>
    </row>
    <row r="156" spans="3:3" hidden="1" x14ac:dyDescent="0.2">
      <c r="C156" t="s">
        <v>168</v>
      </c>
    </row>
    <row r="157" spans="3:3" hidden="1" x14ac:dyDescent="0.2">
      <c r="C157" t="s">
        <v>169</v>
      </c>
    </row>
    <row r="158" spans="3:3" hidden="1" x14ac:dyDescent="0.2">
      <c r="C158" t="s">
        <v>170</v>
      </c>
    </row>
    <row r="159" spans="3:3" hidden="1" x14ac:dyDescent="0.2">
      <c r="C159" t="s">
        <v>171</v>
      </c>
    </row>
    <row r="160" spans="3:3" hidden="1" x14ac:dyDescent="0.2">
      <c r="C160" t="s">
        <v>172</v>
      </c>
    </row>
    <row r="161" spans="3:3" hidden="1" x14ac:dyDescent="0.2">
      <c r="C161" t="s">
        <v>173</v>
      </c>
    </row>
    <row r="162" spans="3:3" hidden="1" x14ac:dyDescent="0.2">
      <c r="C162" t="s">
        <v>174</v>
      </c>
    </row>
    <row r="163" spans="3:3" hidden="1" x14ac:dyDescent="0.2">
      <c r="C163" t="s">
        <v>175</v>
      </c>
    </row>
    <row r="164" spans="3:3" hidden="1" x14ac:dyDescent="0.2">
      <c r="C164" t="s">
        <v>176</v>
      </c>
    </row>
    <row r="165" spans="3:3" hidden="1" x14ac:dyDescent="0.2">
      <c r="C165" t="s">
        <v>177</v>
      </c>
    </row>
    <row r="166" spans="3:3" hidden="1" x14ac:dyDescent="0.2">
      <c r="C166" t="s">
        <v>178</v>
      </c>
    </row>
    <row r="167" spans="3:3" hidden="1" x14ac:dyDescent="0.2">
      <c r="C167" t="s">
        <v>179</v>
      </c>
    </row>
    <row r="168" spans="3:3" hidden="1" x14ac:dyDescent="0.2">
      <c r="C168" t="s">
        <v>180</v>
      </c>
    </row>
    <row r="169" spans="3:3" hidden="1" x14ac:dyDescent="0.2">
      <c r="C169" t="s">
        <v>181</v>
      </c>
    </row>
    <row r="170" spans="3:3" hidden="1" x14ac:dyDescent="0.2">
      <c r="C170" t="s">
        <v>182</v>
      </c>
    </row>
    <row r="171" spans="3:3" hidden="1" x14ac:dyDescent="0.2">
      <c r="C171" t="s">
        <v>183</v>
      </c>
    </row>
    <row r="172" spans="3:3" hidden="1" x14ac:dyDescent="0.2">
      <c r="C172" t="s">
        <v>184</v>
      </c>
    </row>
    <row r="173" spans="3:3" hidden="1" x14ac:dyDescent="0.2">
      <c r="C173" t="s">
        <v>185</v>
      </c>
    </row>
    <row r="174" spans="3:3" hidden="1" x14ac:dyDescent="0.2">
      <c r="C174" t="s">
        <v>186</v>
      </c>
    </row>
    <row r="175" spans="3:3" hidden="1" x14ac:dyDescent="0.2">
      <c r="C175" t="s">
        <v>187</v>
      </c>
    </row>
    <row r="176" spans="3:3" hidden="1" x14ac:dyDescent="0.2">
      <c r="C176" t="s">
        <v>188</v>
      </c>
    </row>
    <row r="177" spans="3:3" hidden="1" x14ac:dyDescent="0.2">
      <c r="C177" t="s">
        <v>189</v>
      </c>
    </row>
    <row r="178" spans="3:3" hidden="1" x14ac:dyDescent="0.2">
      <c r="C178" t="s">
        <v>190</v>
      </c>
    </row>
    <row r="179" spans="3:3" hidden="1" x14ac:dyDescent="0.2">
      <c r="C179" t="s">
        <v>191</v>
      </c>
    </row>
    <row r="180" spans="3:3" hidden="1" x14ac:dyDescent="0.2">
      <c r="C180" t="s">
        <v>192</v>
      </c>
    </row>
    <row r="181" spans="3:3" hidden="1" x14ac:dyDescent="0.2">
      <c r="C181" t="s">
        <v>193</v>
      </c>
    </row>
    <row r="182" spans="3:3" hidden="1" x14ac:dyDescent="0.2">
      <c r="C182" t="s">
        <v>194</v>
      </c>
    </row>
    <row r="183" spans="3:3" hidden="1" x14ac:dyDescent="0.2">
      <c r="C183" t="s">
        <v>195</v>
      </c>
    </row>
    <row r="184" spans="3:3" hidden="1" x14ac:dyDescent="0.2">
      <c r="C184" t="s">
        <v>196</v>
      </c>
    </row>
    <row r="185" spans="3:3" hidden="1" x14ac:dyDescent="0.2">
      <c r="C185" t="s">
        <v>197</v>
      </c>
    </row>
    <row r="186" spans="3:3" hidden="1" x14ac:dyDescent="0.2">
      <c r="C186" t="s">
        <v>198</v>
      </c>
    </row>
    <row r="187" spans="3:3" hidden="1" x14ac:dyDescent="0.2">
      <c r="C187" t="s">
        <v>199</v>
      </c>
    </row>
    <row r="188" spans="3:3" hidden="1" x14ac:dyDescent="0.2">
      <c r="C188" t="s">
        <v>200</v>
      </c>
    </row>
    <row r="189" spans="3:3" hidden="1" x14ac:dyDescent="0.2">
      <c r="C189" t="s">
        <v>201</v>
      </c>
    </row>
    <row r="190" spans="3:3" hidden="1" x14ac:dyDescent="0.2">
      <c r="C190" t="s">
        <v>202</v>
      </c>
    </row>
    <row r="191" spans="3:3" hidden="1" x14ac:dyDescent="0.2">
      <c r="C191" t="s">
        <v>203</v>
      </c>
    </row>
    <row r="192" spans="3:3" hidden="1" x14ac:dyDescent="0.2">
      <c r="C192" t="s">
        <v>204</v>
      </c>
    </row>
    <row r="193" spans="3:3" hidden="1" x14ac:dyDescent="0.2">
      <c r="C193" t="s">
        <v>205</v>
      </c>
    </row>
    <row r="194" spans="3:3" hidden="1" x14ac:dyDescent="0.2">
      <c r="C194" t="s">
        <v>206</v>
      </c>
    </row>
    <row r="195" spans="3:3" hidden="1" x14ac:dyDescent="0.2">
      <c r="C195" t="s">
        <v>207</v>
      </c>
    </row>
    <row r="196" spans="3:3" hidden="1" x14ac:dyDescent="0.2">
      <c r="C196" t="s">
        <v>208</v>
      </c>
    </row>
    <row r="197" spans="3:3" hidden="1" x14ac:dyDescent="0.2">
      <c r="C197" t="s">
        <v>209</v>
      </c>
    </row>
    <row r="198" spans="3:3" hidden="1" x14ac:dyDescent="0.2">
      <c r="C198" t="s">
        <v>210</v>
      </c>
    </row>
    <row r="199" spans="3:3" hidden="1" x14ac:dyDescent="0.2">
      <c r="C199" t="s">
        <v>211</v>
      </c>
    </row>
  </sheetData>
  <dataValidations count="3">
    <dataValidation type="list" allowBlank="1" showInputMessage="1" showErrorMessage="1" sqref="D6" xr:uid="{00000000-0002-0000-0000-000000000000}">
      <formula1>$D$1:$D$6</formula1>
    </dataValidation>
    <dataValidation type="list" allowBlank="1" showInputMessage="1" showErrorMessage="1" sqref="B22 B11" xr:uid="{00000000-0002-0000-0000-000001000000}">
      <formula1>$C$2:$C$199</formula1>
    </dataValidation>
    <dataValidation type="list" allowBlank="1" showInputMessage="1" showErrorMessage="1" sqref="B29" xr:uid="{00000000-0002-0000-0000-000002000000}">
      <formula1>$D$2:$D$4</formula1>
    </dataValidation>
  </dataValidation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048575"/>
  <sheetViews>
    <sheetView tabSelected="1" workbookViewId="0"/>
  </sheetViews>
  <sheetFormatPr baseColWidth="10" defaultColWidth="0" defaultRowHeight="16" zeroHeight="1" x14ac:dyDescent="0.2"/>
  <cols>
    <col min="1" max="1" width="38.28515625" style="20" bestFit="1" customWidth="1"/>
    <col min="2" max="2" width="8.7109375" style="1" customWidth="1"/>
    <col min="3" max="3" width="15.28515625" style="1" bestFit="1" customWidth="1"/>
    <col min="4" max="4" width="22.28515625" style="49" bestFit="1" customWidth="1"/>
    <col min="5" max="5" width="20" style="1" bestFit="1" customWidth="1"/>
    <col min="6" max="6" width="16.5703125" style="1" bestFit="1" customWidth="1"/>
    <col min="7" max="7" width="8.7109375" hidden="1" customWidth="1"/>
    <col min="8" max="8" width="10.140625" hidden="1" customWidth="1"/>
    <col min="9" max="16384" width="8.7109375" hidden="1"/>
  </cols>
  <sheetData>
    <row r="1" spans="1:8" s="19" customFormat="1" ht="17" thickBot="1" x14ac:dyDescent="0.25">
      <c r="A1" s="4" t="s">
        <v>250</v>
      </c>
      <c r="B1" s="5" t="s">
        <v>215</v>
      </c>
      <c r="C1" s="5" t="s">
        <v>212</v>
      </c>
      <c r="D1" s="48" t="s">
        <v>246</v>
      </c>
      <c r="E1" s="5" t="s">
        <v>247</v>
      </c>
      <c r="F1" s="6" t="s">
        <v>248</v>
      </c>
      <c r="G1" s="19" t="s">
        <v>215</v>
      </c>
      <c r="H1" s="19" t="s">
        <v>219</v>
      </c>
    </row>
    <row r="2" spans="1:8" x14ac:dyDescent="0.2">
      <c r="A2" s="7" t="s">
        <v>0</v>
      </c>
      <c r="B2" s="28" t="s">
        <v>218</v>
      </c>
      <c r="C2" s="57">
        <v>525</v>
      </c>
      <c r="D2" s="57" t="str">
        <f t="shared" ref="D2:D10" si="0">IF(B2="Select…","-",(B2*C2)*((IF(($B$14)="Yes",0.5,1))*(IF(($B$15)="Yes",0.5,1))))</f>
        <v>-</v>
      </c>
      <c r="E2" s="57" t="str">
        <f>(IF(D2="-","-",(IF('Applicant Details'!B$11="Select country…","Select country…",(IF('Applicant Details'!B$11="United Kingdom",D2*0.2,0))))))</f>
        <v>-</v>
      </c>
      <c r="F2" s="68" t="str">
        <f>(IF(D2="-","-",SUM(D2:E2)))</f>
        <v>-</v>
      </c>
      <c r="G2" t="s">
        <v>218</v>
      </c>
      <c r="H2" t="s">
        <v>218</v>
      </c>
    </row>
    <row r="3" spans="1:8" ht="17" thickBot="1" x14ac:dyDescent="0.25">
      <c r="A3" s="8" t="s">
        <v>1</v>
      </c>
      <c r="B3" s="29" t="s">
        <v>218</v>
      </c>
      <c r="C3" s="58">
        <v>655</v>
      </c>
      <c r="D3" s="58" t="str">
        <f t="shared" si="0"/>
        <v>-</v>
      </c>
      <c r="E3" s="58" t="str">
        <f>(IF(D3="-","-",(IF('Applicant Details'!B$11="Select country…","Select country…",(IF('Applicant Details'!B$11="United Kingdom",D3*0.2,0))))))</f>
        <v>-</v>
      </c>
      <c r="F3" s="69" t="str">
        <f>(IF(D3="-","-",SUM(D3:E3)))</f>
        <v>-</v>
      </c>
      <c r="G3">
        <v>0</v>
      </c>
      <c r="H3" t="s">
        <v>217</v>
      </c>
    </row>
    <row r="4" spans="1:8" x14ac:dyDescent="0.2">
      <c r="A4" s="9" t="s">
        <v>3</v>
      </c>
      <c r="B4" s="30" t="s">
        <v>218</v>
      </c>
      <c r="C4" s="59">
        <v>825</v>
      </c>
      <c r="D4" s="59" t="str">
        <f t="shared" si="0"/>
        <v>-</v>
      </c>
      <c r="E4" s="59" t="str">
        <f>(IF(D4="-","-",(IF('Applicant Details'!B$11="Select country…","Select country…",(IF('Applicant Details'!B$11="United Kingdom",D4*0.2,0))))))</f>
        <v>-</v>
      </c>
      <c r="F4" s="70" t="str">
        <f t="shared" ref="F4:F9" si="1">(IF(D4="-","-",SUM(D4:E4)))</f>
        <v>-</v>
      </c>
      <c r="G4">
        <v>1</v>
      </c>
      <c r="H4" t="s">
        <v>216</v>
      </c>
    </row>
    <row r="5" spans="1:8" ht="17" thickBot="1" x14ac:dyDescent="0.25">
      <c r="A5" s="18" t="s">
        <v>4</v>
      </c>
      <c r="B5" s="31" t="s">
        <v>218</v>
      </c>
      <c r="C5" s="60">
        <v>835</v>
      </c>
      <c r="D5" s="60" t="str">
        <f t="shared" si="0"/>
        <v>-</v>
      </c>
      <c r="E5" s="60" t="str">
        <f>(IF(D5="-","-",(IF('Applicant Details'!B$11="Select country…","Select country…",(IF('Applicant Details'!B$11="United Kingdom",D5*0.2,0))))))</f>
        <v>-</v>
      </c>
      <c r="F5" s="71" t="str">
        <f t="shared" si="1"/>
        <v>-</v>
      </c>
      <c r="G5">
        <v>2</v>
      </c>
    </row>
    <row r="6" spans="1:8" x14ac:dyDescent="0.2">
      <c r="A6" s="11" t="s">
        <v>5</v>
      </c>
      <c r="B6" s="32" t="s">
        <v>218</v>
      </c>
      <c r="C6" s="61">
        <v>800</v>
      </c>
      <c r="D6" s="61" t="str">
        <f t="shared" si="0"/>
        <v>-</v>
      </c>
      <c r="E6" s="61" t="str">
        <f>(IF(D6="-","-",(IF('Applicant Details'!B$11="Select country…","Select country…",(IF('Applicant Details'!B$11="United Kingdom",D6*0.2,0))))))</f>
        <v>-</v>
      </c>
      <c r="F6" s="61" t="str">
        <f t="shared" si="1"/>
        <v>-</v>
      </c>
      <c r="G6">
        <v>3</v>
      </c>
    </row>
    <row r="7" spans="1:8" ht="17" thickBot="1" x14ac:dyDescent="0.25">
      <c r="A7" s="21" t="s">
        <v>6</v>
      </c>
      <c r="B7" s="50" t="s">
        <v>218</v>
      </c>
      <c r="C7" s="62">
        <v>1210</v>
      </c>
      <c r="D7" s="62" t="str">
        <f t="shared" si="0"/>
        <v>-</v>
      </c>
      <c r="E7" s="62" t="str">
        <f>(IF(D7="-","-",(IF('Applicant Details'!B$11="Select country…","Select country…",(IF('Applicant Details'!B$11="United Kingdom",D7*0.2,0))))))</f>
        <v>-</v>
      </c>
      <c r="F7" s="62" t="str">
        <f t="shared" si="1"/>
        <v>-</v>
      </c>
      <c r="G7">
        <v>4</v>
      </c>
    </row>
    <row r="8" spans="1:8" x14ac:dyDescent="0.2">
      <c r="A8" s="11" t="s">
        <v>7</v>
      </c>
      <c r="B8" s="32" t="s">
        <v>218</v>
      </c>
      <c r="C8" s="61">
        <v>1800</v>
      </c>
      <c r="D8" s="61" t="str">
        <f t="shared" si="0"/>
        <v>-</v>
      </c>
      <c r="E8" s="61" t="str">
        <f>(IF(D8="-","-",(IF('Applicant Details'!B$11="Select country…","Select country…",(IF('Applicant Details'!B$11="United Kingdom",D8*0.2,0))))))</f>
        <v>-</v>
      </c>
      <c r="F8" s="72" t="str">
        <f t="shared" si="1"/>
        <v>-</v>
      </c>
      <c r="G8">
        <v>5</v>
      </c>
    </row>
    <row r="9" spans="1:8" x14ac:dyDescent="0.2">
      <c r="A9" s="17" t="s">
        <v>8</v>
      </c>
      <c r="B9" s="33" t="s">
        <v>218</v>
      </c>
      <c r="C9" s="63">
        <v>1395</v>
      </c>
      <c r="D9" s="63" t="str">
        <f t="shared" si="0"/>
        <v>-</v>
      </c>
      <c r="E9" s="63" t="str">
        <f>(IF(D9="-","-",(IF('Applicant Details'!B$11="Select country…","Select country…",(IF('Applicant Details'!B$11="United Kingdom",D9*0.2,0))))))</f>
        <v>-</v>
      </c>
      <c r="F9" s="73" t="str">
        <f t="shared" si="1"/>
        <v>-</v>
      </c>
      <c r="G9">
        <v>6</v>
      </c>
    </row>
    <row r="10" spans="1:8" ht="17" thickBot="1" x14ac:dyDescent="0.25">
      <c r="A10" s="12" t="s">
        <v>9</v>
      </c>
      <c r="B10" s="34" t="s">
        <v>218</v>
      </c>
      <c r="C10" s="64">
        <v>770</v>
      </c>
      <c r="D10" s="64" t="str">
        <f t="shared" si="0"/>
        <v>-</v>
      </c>
      <c r="E10" s="64" t="str">
        <f>(IF(D10="-","-",(IF('Applicant Details'!B$11="Select country…","Select country…",(IF('Applicant Details'!B$11="United Kingdom",D10*0.2,0))))))</f>
        <v>-</v>
      </c>
      <c r="F10" s="74" t="str">
        <f>(IF(D10="-","-",SUM(D10:E10)))</f>
        <v>-</v>
      </c>
      <c r="G10">
        <v>7</v>
      </c>
    </row>
    <row r="11" spans="1:8" ht="10" customHeight="1" thickBot="1" x14ac:dyDescent="0.25">
      <c r="A11" s="54"/>
      <c r="B11" s="55"/>
      <c r="C11" s="65"/>
      <c r="D11" s="65"/>
      <c r="E11" s="65"/>
      <c r="F11" s="75"/>
      <c r="G11">
        <v>8</v>
      </c>
    </row>
    <row r="12" spans="1:8" ht="17" thickBot="1" x14ac:dyDescent="0.25">
      <c r="A12" s="4" t="s">
        <v>249</v>
      </c>
      <c r="B12" s="5" t="s">
        <v>251</v>
      </c>
      <c r="C12" s="66" t="s">
        <v>212</v>
      </c>
      <c r="D12" s="66" t="s">
        <v>246</v>
      </c>
      <c r="E12" s="66" t="s">
        <v>247</v>
      </c>
      <c r="F12" s="76" t="s">
        <v>248</v>
      </c>
      <c r="G12">
        <v>9</v>
      </c>
    </row>
    <row r="13" spans="1:8" s="3" customFormat="1" ht="17" thickBot="1" x14ac:dyDescent="0.25">
      <c r="A13" s="46" t="s">
        <v>244</v>
      </c>
      <c r="B13" s="47">
        <v>1</v>
      </c>
      <c r="C13" s="67">
        <v>515</v>
      </c>
      <c r="D13" s="67" t="str">
        <f>IF(AND((B14="Select…"),(B15="Select…")),"-",(B13*C13)*((IF(($B$14)="Yes",0.5,1))*(IF(($B$15)="Yes",0.5,1))))</f>
        <v>-</v>
      </c>
      <c r="E13" s="67" t="str">
        <f>(IF(D13="-","-",(IF('Applicant Details'!B$11="Select country…","Select country…",(IF('Applicant Details'!B$11="United Kingdom",D13*0.2,0))))))</f>
        <v>-</v>
      </c>
      <c r="F13" s="77" t="str">
        <f>(IF(D13="-","-",SUM(D13:E13)))</f>
        <v>-</v>
      </c>
    </row>
    <row r="14" spans="1:8" s="3" customFormat="1" ht="17" thickBot="1" x14ac:dyDescent="0.25">
      <c r="A14" s="15" t="s">
        <v>245</v>
      </c>
      <c r="B14" s="35" t="s">
        <v>218</v>
      </c>
      <c r="C14" s="14" t="str">
        <f>(IF(B14="Select…","-",(IF(B14="Yes","50% discount","Standard rate"))))</f>
        <v>-</v>
      </c>
      <c r="D14" s="78" t="s">
        <v>12</v>
      </c>
      <c r="E14" s="78" t="s">
        <v>12</v>
      </c>
      <c r="F14" s="79" t="s">
        <v>12</v>
      </c>
    </row>
    <row r="15" spans="1:8" s="3" customFormat="1" ht="17" thickBot="1" x14ac:dyDescent="0.25">
      <c r="A15" s="13" t="s">
        <v>10</v>
      </c>
      <c r="B15" s="35" t="s">
        <v>218</v>
      </c>
      <c r="C15" s="14" t="str">
        <f>(IF(B15="Select…","-",(IF(B15="Yes","50% discount","Standard rate"))))</f>
        <v>-</v>
      </c>
      <c r="D15" s="80" t="s">
        <v>12</v>
      </c>
      <c r="E15" s="80" t="s">
        <v>12</v>
      </c>
      <c r="F15" s="81" t="s">
        <v>12</v>
      </c>
    </row>
    <row r="16" spans="1:8" ht="10" hidden="1" customHeight="1" thickBot="1" x14ac:dyDescent="0.25">
      <c r="A16" s="43"/>
      <c r="B16" s="44"/>
      <c r="C16" s="44"/>
      <c r="D16" s="51"/>
      <c r="E16" s="44"/>
      <c r="F16" s="45"/>
    </row>
    <row r="17" spans="1:6" s="40" customFormat="1" ht="50.25" customHeight="1" thickBot="1" x14ac:dyDescent="0.25">
      <c r="A17" s="89" t="s">
        <v>226</v>
      </c>
      <c r="B17" s="90"/>
      <c r="C17" s="91"/>
      <c r="D17" s="82" t="str">
        <f>(IF('Applicant Details'!B$11="Select country…","Select country…",(IF((ISERROR(MATCH("Select…",B2:B15,0))),(SUM(D2:D13)),"Select modules and membership type..."))))</f>
        <v>Select country…</v>
      </c>
      <c r="E17" s="82" t="str">
        <f>(IF('Applicant Details'!B$11="Select country…","Select country…",(IF((ISERROR(MATCH("Select…",B2:B15,0))),(SUM(E2:E13)),"Select modules and membership type..."))))</f>
        <v>Select country…</v>
      </c>
      <c r="F17" s="83" t="str">
        <f>(IF('Applicant Details'!B$11="Select country…","Select country…",(IF((ISERROR(MATCH("Select…",B2:B15,0))),(SUM(F2:F13)),"Select modules and membership type..."))))</f>
        <v>Select country…</v>
      </c>
    </row>
    <row r="18" spans="1:6" ht="169.5" customHeight="1" x14ac:dyDescent="0.2">
      <c r="A18" s="39" t="s">
        <v>228</v>
      </c>
    </row>
    <row r="1048575" ht="46.5" hidden="1" customHeight="1" x14ac:dyDescent="0.2"/>
  </sheetData>
  <mergeCells count="1">
    <mergeCell ref="A17:C17"/>
  </mergeCells>
  <dataValidations count="2">
    <dataValidation type="list" allowBlank="1" showInputMessage="1" showErrorMessage="1" sqref="B14:B15" xr:uid="{00000000-0002-0000-0100-000000000000}">
      <formula1>$H$2:$H$4</formula1>
    </dataValidation>
    <dataValidation type="list" allowBlank="1" showInputMessage="1" showErrorMessage="1" sqref="B2:B11" xr:uid="{00000000-0002-0000-0100-000001000000}">
      <formula1>$G$2:$G$12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>
                <anchor moveWithCells="1" sizeWithCells="1">
                  <from>
                    <xdr:col>0</xdr:col>
                    <xdr:colOff>25400</xdr:colOff>
                    <xdr:row>17</xdr:row>
                    <xdr:rowOff>12700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</sheetPr>
  <dimension ref="A1:BE3"/>
  <sheetViews>
    <sheetView topLeftCell="AF1" workbookViewId="0">
      <selection activeCell="AQ2" sqref="AQ2"/>
    </sheetView>
  </sheetViews>
  <sheetFormatPr baseColWidth="10" defaultColWidth="0" defaultRowHeight="15" zeroHeight="1" x14ac:dyDescent="0.2"/>
  <cols>
    <col min="1" max="1" width="14.28515625" style="1" bestFit="1" customWidth="1"/>
    <col min="2" max="2" width="14.5703125" style="1" bestFit="1" customWidth="1"/>
    <col min="3" max="3" width="14.28515625" style="1" bestFit="1" customWidth="1"/>
    <col min="4" max="4" width="23.85546875" style="1" bestFit="1" customWidth="1"/>
    <col min="5" max="5" width="16.7109375" style="1" bestFit="1" customWidth="1"/>
    <col min="6" max="6" width="24.5703125" style="1" bestFit="1" customWidth="1"/>
    <col min="7" max="7" width="12.42578125" style="1" bestFit="1" customWidth="1"/>
    <col min="8" max="8" width="15.42578125" style="1" bestFit="1" customWidth="1"/>
    <col min="9" max="9" width="25.7109375" style="1" bestFit="1" customWidth="1"/>
    <col min="10" max="10" width="13.7109375" style="1" bestFit="1" customWidth="1"/>
    <col min="11" max="11" width="15.28515625" style="1" bestFit="1" customWidth="1"/>
    <col min="12" max="12" width="8.7109375" style="1" bestFit="1" customWidth="1"/>
    <col min="13" max="13" width="7.7109375" style="1" bestFit="1" customWidth="1"/>
    <col min="14" max="14" width="5.5703125" style="1" bestFit="1" customWidth="1"/>
    <col min="15" max="15" width="16.7109375" style="1" bestFit="1" customWidth="1"/>
    <col min="16" max="16" width="16.28515625" style="1" bestFit="1" customWidth="1"/>
    <col min="17" max="17" width="21.28515625" style="1" bestFit="1" customWidth="1"/>
    <col min="18" max="18" width="29.140625" style="1" bestFit="1" customWidth="1"/>
    <col min="19" max="19" width="17.140625" style="1" bestFit="1" customWidth="1"/>
    <col min="20" max="20" width="20" style="1" bestFit="1" customWidth="1"/>
    <col min="21" max="21" width="30.28515625" style="1" bestFit="1" customWidth="1"/>
    <col min="22" max="22" width="18.28515625" style="1" bestFit="1" customWidth="1"/>
    <col min="23" max="23" width="19.7109375" style="1" bestFit="1" customWidth="1"/>
    <col min="24" max="24" width="14.140625" style="1" bestFit="1" customWidth="1"/>
    <col min="25" max="25" width="13.140625" style="1" bestFit="1" customWidth="1"/>
    <col min="26" max="26" width="10.42578125" style="1" bestFit="1" customWidth="1"/>
    <col min="27" max="27" width="17.7109375" style="1" bestFit="1" customWidth="1"/>
    <col min="28" max="28" width="17.7109375" style="1" customWidth="1"/>
    <col min="29" max="30" width="50.7109375" style="1" customWidth="1"/>
    <col min="31" max="31" width="15.140625" style="1" bestFit="1" customWidth="1"/>
    <col min="32" max="32" width="17.7109375" style="1" customWidth="1"/>
    <col min="33" max="33" width="22.5703125" style="1" bestFit="1" customWidth="1"/>
    <col min="34" max="34" width="15.5703125" style="1" bestFit="1" customWidth="1"/>
    <col min="35" max="35" width="29.85546875" style="1" bestFit="1" customWidth="1"/>
    <col min="36" max="36" width="36.28515625" style="1" bestFit="1" customWidth="1"/>
    <col min="37" max="37" width="38.28515625" style="1" bestFit="1" customWidth="1"/>
    <col min="38" max="38" width="12.5703125" style="1" bestFit="1" customWidth="1"/>
    <col min="39" max="39" width="15.140625" style="1" bestFit="1" customWidth="1"/>
    <col min="40" max="40" width="27.7109375" style="1" bestFit="1" customWidth="1"/>
    <col min="41" max="41" width="25" style="1" bestFit="1" customWidth="1"/>
    <col min="42" max="42" width="33.7109375" style="1" bestFit="1" customWidth="1"/>
    <col min="43" max="43" width="20.7109375" style="1" bestFit="1" customWidth="1"/>
    <col min="44" max="44" width="23.28515625" style="1" bestFit="1" customWidth="1"/>
    <col min="45" max="45" width="8.28515625" style="1" bestFit="1" customWidth="1"/>
    <col min="46" max="46" width="12" style="1" bestFit="1" customWidth="1"/>
    <col min="47" max="48" width="11.28515625" style="1" bestFit="1" customWidth="1"/>
    <col min="49" max="57" width="6.7109375" style="1" hidden="1" customWidth="1"/>
    <col min="58" max="16384" width="2.5703125" style="1" hidden="1"/>
  </cols>
  <sheetData>
    <row r="1" spans="1:48" x14ac:dyDescent="0.2">
      <c r="A1" s="1" t="str">
        <f>'Applicant Details'!$A$1</f>
        <v>Date of application:</v>
      </c>
      <c r="B1" s="1" t="str">
        <f>'Applicant Details'!$A$2</f>
        <v>Organisation Name:</v>
      </c>
      <c r="C1" s="1" t="str">
        <f>'Applicant Details'!$A$4</f>
        <v>Lab manager name:</v>
      </c>
      <c r="D1" s="1" t="str">
        <f>'Applicant Details'!$A$5</f>
        <v>Contact name for sample receipt:</v>
      </c>
      <c r="E1" s="1" t="str">
        <f>'Applicant Details'!$A$6</f>
        <v>Address 1: Department</v>
      </c>
      <c r="F1" s="1" t="str">
        <f>'Applicant Details'!$A$7</f>
        <v>Address 2: Building number/name</v>
      </c>
      <c r="G1" s="1" t="str">
        <f>'Applicant Details'!$A$8</f>
        <v>Address 3: Street</v>
      </c>
      <c r="H1" s="1" t="str">
        <f>'Applicant Details'!$A$9</f>
        <v>Address 4: Town/City</v>
      </c>
      <c r="I1" s="1" t="str">
        <f>'Applicant Details'!$A$10</f>
        <v>Address 5: Region/County/Province</v>
      </c>
      <c r="J1" s="1" t="str">
        <f>'Applicant Details'!$A$11</f>
        <v>Address 6: Country</v>
      </c>
      <c r="K1" s="1" t="str">
        <f>'Applicant Details'!$A$12</f>
        <v>Address 7: Post Code</v>
      </c>
      <c r="L1" s="1" t="str">
        <f>'Applicant Details'!$A$13</f>
        <v>Telephone:</v>
      </c>
      <c r="M1" s="1" t="str">
        <f>'Applicant Details'!$A$14</f>
        <v>Facsimile:</v>
      </c>
      <c r="N1" s="1" t="str">
        <f>'Applicant Details'!$A$15</f>
        <v>E-mail:</v>
      </c>
      <c r="O1" s="1" t="str">
        <f>'Applicant Details'!$A$3</f>
        <v>Organisation Web Site:</v>
      </c>
      <c r="P1" s="1" t="str">
        <f>'Applicant Details'!$A$16</f>
        <v>Invoice Contact Name:</v>
      </c>
      <c r="Q1" s="1" t="str">
        <f>'Applicant Details'!$A$17</f>
        <v>Invoice Adress 1: Department</v>
      </c>
      <c r="R1" s="1" t="str">
        <f>'Applicant Details'!$A$18</f>
        <v>Invoice Adress 2: Building number/name</v>
      </c>
      <c r="S1" s="1" t="str">
        <f>'Applicant Details'!$A$19</f>
        <v>Invoice Adress 3: Street</v>
      </c>
      <c r="T1" s="1" t="str">
        <f>'Applicant Details'!$A$20</f>
        <v>Invoice Adress 4: Town/City</v>
      </c>
      <c r="U1" s="1" t="str">
        <f>'Applicant Details'!$A$21</f>
        <v>Invoice Adress 5: Region/County/Province</v>
      </c>
      <c r="V1" s="1" t="str">
        <f>'Applicant Details'!$A$22</f>
        <v>Invoice Adress 6: Country</v>
      </c>
      <c r="W1" s="1" t="str">
        <f>'Applicant Details'!$A$23</f>
        <v>Invoice Adress 7: Post Code</v>
      </c>
      <c r="X1" s="1" t="str">
        <f>'Applicant Details'!$A$24</f>
        <v>Invoice Telephone:</v>
      </c>
      <c r="Y1" s="1" t="str">
        <f>'Applicant Details'!$A$25</f>
        <v>Invoice Facsimile:</v>
      </c>
      <c r="Z1" s="1" t="str">
        <f>'Applicant Details'!$A$26</f>
        <v>Invoice email:</v>
      </c>
      <c r="AA1" s="1" t="str">
        <f>'Applicant Details'!$A$27</f>
        <v>Purchase Order number:</v>
      </c>
      <c r="AB1" s="1" t="str">
        <f>'Applicant Details'!$A$28</f>
        <v>VAT/EORI number:</v>
      </c>
      <c r="AC1" s="1" t="str">
        <f>'Applicant Details'!$A$29</f>
        <v>General Data Protection Regulation (GDPR)
Do you give permission for the names and e-mail addresses provided to be passed to key NMBAQC contacts (Chair, technical secretary, contract managers, scheme contractors and contractors representative) so they can contact you directly regarding relevant NMBAQC matters?</v>
      </c>
      <c r="AD1" s="1" t="str">
        <f>'Applicant Details'!$A$30</f>
        <v>Additional information:
(e.g. contact details for specific modules, invoicing requirements)</v>
      </c>
      <c r="AE1" s="1" t="s">
        <v>243</v>
      </c>
      <c r="AG1" s="1" t="str">
        <f>'Required Modules'!$A$2</f>
        <v>Fish - Reverse Ring Test (F-RRT)</v>
      </c>
      <c r="AH1" s="1" t="str">
        <f>'Required Modules'!$A$3</f>
        <v>Fish - Ring Test (F-RT)</v>
      </c>
      <c r="AI1" s="88" t="s">
        <v>2</v>
      </c>
      <c r="AJ1" s="1" t="str">
        <f>'Required Modules'!$A$4</f>
        <v>Opportunistic macroalgae cover ring test (OMC-RT)</v>
      </c>
      <c r="AK1" s="1" t="str">
        <f>'Required Modules'!$A$5</f>
        <v>Opportunistic macroalgae biomass ring test (OMB-RT)</v>
      </c>
      <c r="AL1" s="1" t="str">
        <f>'Required Modules'!$A$6</f>
        <v xml:space="preserve">Particle Size (PS) </v>
      </c>
      <c r="AM1" s="1" t="str">
        <f>'Required Modules'!$A$7</f>
        <v xml:space="preserve">Particle Size (PS-OS) </v>
      </c>
      <c r="AN1" s="1" t="str">
        <f>'Required Modules'!$A$8</f>
        <v>Benthic Invertebrate Own Sample (OS)</v>
      </c>
      <c r="AO1" s="1" t="str">
        <f>'Required Modules'!$A$9</f>
        <v>Benthic Invertebrate Ring Test (RT)</v>
      </c>
      <c r="AP1" s="1" t="str">
        <f>'Required Modules'!$A$10</f>
        <v>Benthic Invertebrate Laboratory Reference (LR)</v>
      </c>
      <c r="AQ1" s="1" t="str">
        <f>'Required Modules'!$A$13</f>
        <v>Annual membership flat rate</v>
      </c>
      <c r="AR1" s="1" t="str">
        <f>'Required Modules'!$A$14</f>
        <v>First year NMBAQC membership</v>
      </c>
      <c r="AS1" s="1" t="str">
        <f>'Required Modules'!$A$15</f>
        <v>Sole trader</v>
      </c>
      <c r="AT1" s="1" t="str">
        <f>'Required Modules'!D1</f>
        <v>Total after discount (excl. VAT)</v>
      </c>
      <c r="AU1" s="1" t="str">
        <f>'Required Modules'!E1</f>
        <v>VAT (20% UK Rate)</v>
      </c>
      <c r="AV1" s="1" t="str">
        <f>'Required Modules'!F1</f>
        <v>Total Cost (inc. VAT)</v>
      </c>
    </row>
    <row r="2" spans="1:48" x14ac:dyDescent="0.2">
      <c r="A2" s="1">
        <f>'Applicant Details'!$B$1</f>
        <v>0</v>
      </c>
      <c r="B2" s="1">
        <f>'Applicant Details'!$B$2</f>
        <v>0</v>
      </c>
      <c r="C2" s="1">
        <f>'Applicant Details'!$B$4</f>
        <v>0</v>
      </c>
      <c r="D2" s="1">
        <f>'Applicant Details'!$B$5</f>
        <v>0</v>
      </c>
      <c r="E2" s="1">
        <f>'Applicant Details'!$B$6</f>
        <v>0</v>
      </c>
      <c r="F2" s="1">
        <f>'Applicant Details'!$B$7</f>
        <v>0</v>
      </c>
      <c r="G2" s="1">
        <f>'Applicant Details'!$B$8</f>
        <v>0</v>
      </c>
      <c r="H2" s="1">
        <f>'Applicant Details'!$B$9</f>
        <v>0</v>
      </c>
      <c r="I2" s="1">
        <f>'Applicant Details'!$B$10</f>
        <v>0</v>
      </c>
      <c r="J2" s="1" t="str">
        <f>'Applicant Details'!$B$11</f>
        <v>Select country…</v>
      </c>
      <c r="K2" s="1">
        <f>'Applicant Details'!$B$12</f>
        <v>0</v>
      </c>
      <c r="L2" s="1">
        <f>'Applicant Details'!$B$13</f>
        <v>0</v>
      </c>
      <c r="M2" s="1">
        <f>'Applicant Details'!$B$14</f>
        <v>0</v>
      </c>
      <c r="N2" s="1">
        <f>'Applicant Details'!$B$15</f>
        <v>0</v>
      </c>
      <c r="O2" s="1">
        <f>'Applicant Details'!$B$3</f>
        <v>0</v>
      </c>
      <c r="P2" s="1">
        <f>'Applicant Details'!$B$16</f>
        <v>0</v>
      </c>
      <c r="Q2" s="1">
        <f>'Applicant Details'!$B$17</f>
        <v>0</v>
      </c>
      <c r="R2" s="1">
        <f>'Applicant Details'!$B$18</f>
        <v>0</v>
      </c>
      <c r="S2" s="1">
        <f>'Applicant Details'!$B$19</f>
        <v>0</v>
      </c>
      <c r="T2" s="1">
        <f>'Applicant Details'!$B$20</f>
        <v>0</v>
      </c>
      <c r="U2" s="1">
        <f>'Applicant Details'!$B$21</f>
        <v>0</v>
      </c>
      <c r="V2" s="1" t="str">
        <f>'Applicant Details'!$B$22</f>
        <v>Select country…</v>
      </c>
      <c r="W2" s="1">
        <f>'Applicant Details'!$B$23</f>
        <v>0</v>
      </c>
      <c r="X2" s="1">
        <f>'Applicant Details'!$B$24</f>
        <v>0</v>
      </c>
      <c r="Y2" s="1">
        <f>'Applicant Details'!$B$25</f>
        <v>0</v>
      </c>
      <c r="Z2" s="1">
        <f>'Applicant Details'!$B$26</f>
        <v>0</v>
      </c>
      <c r="AA2" s="1">
        <f>'Applicant Details'!$B$27</f>
        <v>0</v>
      </c>
      <c r="AB2" s="1">
        <f>'Applicant Details'!$B$28</f>
        <v>0</v>
      </c>
      <c r="AC2" s="1" t="str">
        <f>'Applicant Details'!$B$29</f>
        <v>Select…</v>
      </c>
      <c r="AD2" s="1">
        <f>'Applicant Details'!$B$30</f>
        <v>0</v>
      </c>
      <c r="AE2" s="1" t="s">
        <v>216</v>
      </c>
      <c r="AG2" s="1" t="str">
        <f>'Required Modules'!$B$2</f>
        <v>Select…</v>
      </c>
      <c r="AH2" s="1" t="str">
        <f>'Required Modules'!$B$3</f>
        <v>Select…</v>
      </c>
      <c r="AI2" s="1">
        <v>0</v>
      </c>
      <c r="AJ2" s="1" t="str">
        <f>'Required Modules'!$B$4</f>
        <v>Select…</v>
      </c>
      <c r="AK2" s="1" t="str">
        <f>'Required Modules'!$B$5</f>
        <v>Select…</v>
      </c>
      <c r="AL2" s="1" t="str">
        <f>'Required Modules'!$B$6</f>
        <v>Select…</v>
      </c>
      <c r="AM2" s="1" t="str">
        <f>'Required Modules'!$B$7</f>
        <v>Select…</v>
      </c>
      <c r="AN2" s="1" t="str">
        <f>'Required Modules'!$B$8</f>
        <v>Select…</v>
      </c>
      <c r="AO2" s="1" t="str">
        <f>'Required Modules'!$B$9</f>
        <v>Select…</v>
      </c>
      <c r="AP2" s="1" t="str">
        <f>'Required Modules'!$B$10</f>
        <v>Select…</v>
      </c>
      <c r="AQ2" s="1">
        <f>'Required Modules'!$B$13</f>
        <v>1</v>
      </c>
      <c r="AR2" s="56">
        <f>IF(('Required Modules'!$B$14)="Yes",0.5,1)</f>
        <v>1</v>
      </c>
      <c r="AS2" s="1">
        <f>IF(('Required Modules'!$B$15)="Yes",0.5,1)</f>
        <v>1</v>
      </c>
      <c r="AT2" s="1" t="str">
        <f>'Required Modules'!D17</f>
        <v>Select country…</v>
      </c>
      <c r="AU2" s="1" t="str">
        <f>'Required Modules'!E17</f>
        <v>Select country…</v>
      </c>
      <c r="AV2" s="1" t="str">
        <f>'Required Modules'!F17</f>
        <v>Select country…</v>
      </c>
    </row>
    <row r="3" spans="1:48" s="42" customFormat="1" ht="32" x14ac:dyDescent="0.2">
      <c r="A3" s="41" t="s">
        <v>227</v>
      </c>
    </row>
  </sheetData>
  <pageMargins left="0.7" right="0.7" top="0.75" bottom="0.75" header="0.3" footer="0.3"/>
  <pageSetup paperSize="9" orientation="portrait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Button 1">
              <controlPr defaultSize="0" print="0" autoFill="0" autoPict="0" macro="[0]!ParticipantImport">
                <anchor>
                  <from>
                    <xdr:col>2</xdr:col>
                    <xdr:colOff>546100</xdr:colOff>
                    <xdr:row>2</xdr:row>
                    <xdr:rowOff>0</xdr:rowOff>
                  </from>
                  <to>
                    <xdr:col>7</xdr:col>
                    <xdr:colOff>787400</xdr:colOff>
                    <xdr:row>1048575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Button 2">
              <controlPr defaultSize="0" print="0" autoFill="0" autoPict="0" macro="[0]!Open_Explorer">
                <anchor moveWithCells="1" sizeWithCells="1">
                  <from>
                    <xdr:col>0</xdr:col>
                    <xdr:colOff>0</xdr:colOff>
                    <xdr:row>2</xdr:row>
                    <xdr:rowOff>12700</xdr:rowOff>
                  </from>
                  <to>
                    <xdr:col>2</xdr:col>
                    <xdr:colOff>533400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Applicant Details</vt:lpstr>
      <vt:lpstr>Required Modules</vt:lpstr>
      <vt:lpstr>Admin</vt:lpstr>
    </vt:vector>
  </TitlesOfParts>
  <Company>Environment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Environment Agency User</dc:creator>
  <cp:lastModifiedBy>Claire Taylor</cp:lastModifiedBy>
  <dcterms:created xsi:type="dcterms:W3CDTF">2017-02-10T16:02:44Z</dcterms:created>
  <dcterms:modified xsi:type="dcterms:W3CDTF">2025-08-04T08:05:25Z</dcterms:modified>
</cp:coreProperties>
</file>